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
    </mc:Choice>
  </mc:AlternateContent>
  <bookViews>
    <workbookView xWindow="0" yWindow="0" windowWidth="24000" windowHeight="9735" activeTab="2"/>
  </bookViews>
  <sheets>
    <sheet name="indicador act. plan de bienesta" sheetId="7" r:id="rId1"/>
    <sheet name="ind. plan de capacitacion" sheetId="3" r:id="rId2"/>
    <sheet name="CAPACITACIONES" sheetId="6" r:id="rId3"/>
  </sheets>
  <externalReferences>
    <externalReference r:id="rId4"/>
  </externalReferenc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57" i="7" l="1"/>
  <c r="N56" i="7"/>
  <c r="L58" i="7"/>
  <c r="C27" i="7"/>
  <c r="B58" i="7"/>
  <c r="C58" i="7"/>
  <c r="D58" i="7"/>
  <c r="E58" i="7"/>
  <c r="F58" i="7"/>
  <c r="G58" i="7"/>
  <c r="H58" i="7"/>
  <c r="I58" i="7"/>
  <c r="J58" i="7"/>
  <c r="K58" i="7"/>
  <c r="M58" i="7"/>
  <c r="N61" i="7"/>
  <c r="N62" i="7"/>
  <c r="B63" i="7"/>
  <c r="C63" i="7"/>
  <c r="D63" i="7"/>
  <c r="E63" i="7"/>
  <c r="F63" i="7"/>
  <c r="G63" i="7"/>
  <c r="H63" i="7"/>
  <c r="I63" i="7"/>
  <c r="J63" i="7"/>
  <c r="K63" i="7"/>
  <c r="L63" i="7"/>
  <c r="M63" i="7"/>
  <c r="N58" i="7" l="1"/>
  <c r="N63" i="7"/>
  <c r="D26" i="3"/>
  <c r="AF12" i="6" l="1"/>
  <c r="AF13" i="6" s="1"/>
  <c r="D24" i="3"/>
  <c r="D23" i="3"/>
  <c r="D25" i="3"/>
  <c r="L55" i="3"/>
  <c r="C56" i="3"/>
  <c r="D56" i="3"/>
  <c r="E56" i="3"/>
  <c r="F56" i="3"/>
  <c r="L60" i="3"/>
  <c r="K61" i="3"/>
  <c r="J61" i="3"/>
  <c r="I61" i="3"/>
  <c r="H61" i="3"/>
  <c r="F61" i="3"/>
  <c r="E61" i="3"/>
  <c r="D61" i="3"/>
  <c r="C61" i="3"/>
  <c r="B61" i="3"/>
</calcChain>
</file>

<file path=xl/comments1.xml><?xml version="1.0" encoding="utf-8"?>
<comments xmlns="http://schemas.openxmlformats.org/spreadsheetml/2006/main">
  <authors>
    <author>Liliana Lamprea</author>
    <author>PwC</author>
  </authors>
  <commentList>
    <comment ref="B6" authorId="0" shapeId="0">
      <text>
        <r>
          <rPr>
            <sz val="9"/>
            <color indexed="81"/>
            <rFont val="Tahoma"/>
            <family val="2"/>
          </rPr>
          <t xml:space="preserve">Nombre del proceso al que pertenece el indicador
</t>
        </r>
      </text>
    </comment>
    <comment ref="B7" authorId="1" shapeId="0">
      <text>
        <r>
          <rPr>
            <sz val="10"/>
            <color indexed="81"/>
            <rFont val="Tahoma"/>
            <family val="2"/>
          </rPr>
          <t>Corresponde al nombre a o la expresión que identifica el indicador</t>
        </r>
      </text>
    </comment>
    <comment ref="B9" authorId="1" shapeId="0">
      <text>
        <r>
          <rPr>
            <b/>
            <sz val="8"/>
            <color indexed="81"/>
            <rFont val="Tahoma"/>
            <family val="2"/>
          </rPr>
          <t>Se debe tener en cuenta los siguientes aspectos:</t>
        </r>
        <r>
          <rPr>
            <sz val="8"/>
            <color indexed="81"/>
            <rFont val="Tahoma"/>
            <family val="2"/>
          </rPr>
          <t xml:space="preserve">
</t>
        </r>
        <r>
          <rPr>
            <sz val="10"/>
            <color indexed="81"/>
            <rFont val="Tahoma"/>
            <family val="2"/>
          </rPr>
          <t>Qué se espera obtener del indicador?
Cuál es su finalidad?
Qué busca medir? 
Qué uso se espera dar?</t>
        </r>
        <r>
          <rPr>
            <sz val="8"/>
            <color indexed="81"/>
            <rFont val="Tahoma"/>
            <family val="2"/>
          </rPr>
          <t xml:space="preserve">
</t>
        </r>
      </text>
    </comment>
    <comment ref="B10" authorId="1" shapeId="0">
      <text>
        <r>
          <rPr>
            <sz val="8"/>
            <color indexed="81"/>
            <rFont val="Tahoma"/>
            <family val="2"/>
          </rPr>
          <t xml:space="preserve">
</t>
        </r>
        <r>
          <rPr>
            <sz val="10"/>
            <color indexed="81"/>
            <rFont val="Tahoma"/>
            <family val="2"/>
          </rPr>
          <t>Cómo se mide el indicador?
Cómo de expresa el indicador?
Esta puede ser:  porcentaje, razón, etc.</t>
        </r>
        <r>
          <rPr>
            <sz val="8"/>
            <color indexed="81"/>
            <rFont val="Tahoma"/>
            <family val="2"/>
          </rPr>
          <t xml:space="preserve">
</t>
        </r>
      </text>
    </comment>
    <comment ref="B11" authorId="1" shapeId="0">
      <text>
        <r>
          <rPr>
            <sz val="9"/>
            <color indexed="81"/>
            <rFont val="Tahoma"/>
            <family val="2"/>
          </rPr>
          <t>Defina la fórmula  que se debe utilizar para la medición del indicador, teniendo en cuenta la definición de las variables, realizada en la parte superior.</t>
        </r>
      </text>
    </comment>
    <comment ref="B12" authorId="1" shapeId="0">
      <text>
        <r>
          <rPr>
            <sz val="10"/>
            <color indexed="81"/>
            <rFont val="Tahoma"/>
            <family val="2"/>
          </rPr>
          <t>Cuáles entidades externas o dependencias del Instituto son las encargadas del procesamiento y divulgación de la información insumo para el cálculo del indicador?</t>
        </r>
      </text>
    </comment>
    <comment ref="B13" authorId="1" shapeId="0">
      <text>
        <r>
          <rPr>
            <sz val="10"/>
            <color indexed="81"/>
            <rFont val="Tahoma"/>
            <family val="2"/>
          </rPr>
          <t>Responsable de obtener la medición del indicador.
Se debe colocar el CARGO.</t>
        </r>
      </text>
    </comment>
    <comment ref="B14" authorId="1" shapeId="0">
      <text>
        <r>
          <rPr>
            <sz val="8"/>
            <color indexed="81"/>
            <rFont val="Tahoma"/>
            <family val="2"/>
          </rPr>
          <t>Medición, comportamiento o estimación del indicador al inicio del periodo de medición. Generalmente corresponde al valor obtenido en el año anterior.</t>
        </r>
      </text>
    </comment>
    <comment ref="F14" authorId="1" shapeId="0">
      <text>
        <r>
          <rPr>
            <sz val="8"/>
            <color indexed="81"/>
            <rFont val="Tahoma"/>
            <family val="2"/>
          </rPr>
          <t>Objetivo propuesto para el indicador, para indicadores estratégicos debe involucrar meta anual según Plan Indicativo</t>
        </r>
      </text>
    </comment>
    <comment ref="G14" authorId="0" shapeId="0">
      <text>
        <r>
          <rPr>
            <sz val="8"/>
            <color indexed="81"/>
            <rFont val="Tahoma"/>
            <family val="2"/>
          </rPr>
          <t xml:space="preserve">Permite definir la escala en la cual se valorará el incumplimiento del indicador de acuerdo con la meta definida, se recomienda utilizar 
BUENO (COLOR VERDE) 
REGULAR ( COLOR AMARILLO) Y 
MALO (COLOR ROJO). 
EJEMPLO: Para un indicador de satisfaccion del cliente, la meta puede estar definida en un 90%. Los rangos de evaluacion pueden ser: Bueno superior al 80%, regular entre el 60% y el 79% y malo menor del 60%.
</t>
        </r>
      </text>
    </comment>
  </commentList>
</comments>
</file>

<file path=xl/comments2.xml><?xml version="1.0" encoding="utf-8"?>
<comments xmlns="http://schemas.openxmlformats.org/spreadsheetml/2006/main">
  <authors>
    <author>Liliana Lamprea</author>
    <author>PwC</author>
  </authors>
  <commentList>
    <comment ref="B6" authorId="0" shapeId="0">
      <text>
        <r>
          <rPr>
            <sz val="9"/>
            <color indexed="81"/>
            <rFont val="Tahoma"/>
            <family val="2"/>
          </rPr>
          <t xml:space="preserve">Nombre del proceso al que pertenece el indicador
</t>
        </r>
      </text>
    </comment>
    <comment ref="B7" authorId="1" shapeId="0">
      <text>
        <r>
          <rPr>
            <sz val="10"/>
            <color indexed="81"/>
            <rFont val="Tahoma"/>
            <family val="2"/>
          </rPr>
          <t>Corresponde al nombre a o la expresión que identifica el indicador</t>
        </r>
      </text>
    </comment>
    <comment ref="B9" authorId="1" shapeId="0">
      <text>
        <r>
          <rPr>
            <b/>
            <sz val="8"/>
            <color indexed="81"/>
            <rFont val="Tahoma"/>
            <family val="2"/>
          </rPr>
          <t>Se debe tener en cuenta los siguientes aspectos:</t>
        </r>
        <r>
          <rPr>
            <sz val="8"/>
            <color indexed="81"/>
            <rFont val="Tahoma"/>
            <family val="2"/>
          </rPr>
          <t xml:space="preserve">
</t>
        </r>
        <r>
          <rPr>
            <sz val="10"/>
            <color indexed="81"/>
            <rFont val="Tahoma"/>
            <family val="2"/>
          </rPr>
          <t>Qué se espera obtener del indicador?
Cuál es su finalidad?
Qué busca medir? 
Qué uso se espera dar?</t>
        </r>
        <r>
          <rPr>
            <sz val="8"/>
            <color indexed="81"/>
            <rFont val="Tahoma"/>
            <family val="2"/>
          </rPr>
          <t xml:space="preserve">
</t>
        </r>
      </text>
    </comment>
    <comment ref="B10" authorId="1" shapeId="0">
      <text>
        <r>
          <rPr>
            <sz val="8"/>
            <color indexed="81"/>
            <rFont val="Tahoma"/>
            <family val="2"/>
          </rPr>
          <t xml:space="preserve">
</t>
        </r>
        <r>
          <rPr>
            <sz val="10"/>
            <color indexed="81"/>
            <rFont val="Tahoma"/>
            <family val="2"/>
          </rPr>
          <t>Cómo se mide el indicador?
Cómo de expresa el indicador?
Esta puede ser:  porcentaje, razón, etc.</t>
        </r>
        <r>
          <rPr>
            <sz val="8"/>
            <color indexed="81"/>
            <rFont val="Tahoma"/>
            <family val="2"/>
          </rPr>
          <t xml:space="preserve">
</t>
        </r>
      </text>
    </comment>
    <comment ref="B11" authorId="1" shapeId="0">
      <text>
        <r>
          <rPr>
            <sz val="9"/>
            <color indexed="81"/>
            <rFont val="Tahoma"/>
            <family val="2"/>
          </rPr>
          <t>Defina la fórmula  que se debe utilizar para la medición del indicador, teniendo en cuenta la definición de las variables, realizada en la parte superior.</t>
        </r>
      </text>
    </comment>
    <comment ref="B12" authorId="1" shapeId="0">
      <text>
        <r>
          <rPr>
            <sz val="10"/>
            <color indexed="81"/>
            <rFont val="Tahoma"/>
            <family val="2"/>
          </rPr>
          <t>Cuáles entidades externas o dependencias del Instituto son las encargadas del procesamiento y divulgación de la información insumo para el cálculo del indicador?</t>
        </r>
      </text>
    </comment>
    <comment ref="B13" authorId="1" shapeId="0">
      <text>
        <r>
          <rPr>
            <sz val="10"/>
            <color indexed="81"/>
            <rFont val="Tahoma"/>
            <family val="2"/>
          </rPr>
          <t>Responsable de obtener la medición del indicador.
Se debe colocar el CARGO.</t>
        </r>
      </text>
    </comment>
    <comment ref="B14" authorId="1" shapeId="0">
      <text>
        <r>
          <rPr>
            <sz val="8"/>
            <color indexed="81"/>
            <rFont val="Tahoma"/>
            <family val="2"/>
          </rPr>
          <t>Medición, comportamiento o estimación del indicador al inicio del periodo de medición. Generalmente corresponde al valor obtenido en el año anterior.</t>
        </r>
      </text>
    </comment>
    <comment ref="F14" authorId="1" shapeId="0">
      <text>
        <r>
          <rPr>
            <sz val="8"/>
            <color indexed="81"/>
            <rFont val="Tahoma"/>
            <family val="2"/>
          </rPr>
          <t>Objetivo propuesto para el indicador, para indicadores estratégicos debe involucrar meta anual según Plan Indicativo</t>
        </r>
      </text>
    </comment>
    <comment ref="G14" authorId="0" shapeId="0">
      <text>
        <r>
          <rPr>
            <sz val="8"/>
            <color indexed="81"/>
            <rFont val="Tahoma"/>
            <family val="2"/>
          </rPr>
          <t xml:space="preserve">Permite definir la escala en la cual se valorará el incumplimiento del indicador de acuerdo con la meta definida, se recomienda utilizar 
BUENO (COLOR VERDE) 
REGULAR ( COLOR AMARILLO) Y 
MALO (COLOR ROJO). 
EJEMPLO: Para un indicador de satisfaccion del cliente, la meta puede estar definida en un 90%. Los rangos de evaluacion pueden ser: Bueno superior al 80%, regular entre el 60% y el 79% y malo menor del 60%.
</t>
        </r>
      </text>
    </comment>
  </commentList>
</comments>
</file>

<file path=xl/sharedStrings.xml><?xml version="1.0" encoding="utf-8"?>
<sst xmlns="http://schemas.openxmlformats.org/spreadsheetml/2006/main" count="277" uniqueCount="163">
  <si>
    <t>INSTITUTO DE FINANCIAMIENTO, PROMOCIÓN Y DESARROLLO DE IBAGUÉ - INFIBAGUÉ -</t>
  </si>
  <si>
    <r>
      <t xml:space="preserve"> CÓDIGO:   </t>
    </r>
    <r>
      <rPr>
        <sz val="11"/>
        <rFont val="Arial"/>
        <family val="2"/>
      </rPr>
      <t>FOR-SI-010</t>
    </r>
  </si>
  <si>
    <r>
      <t xml:space="preserve"> FECHA VIGENCIA: </t>
    </r>
    <r>
      <rPr>
        <sz val="11"/>
        <rFont val="Arial"/>
        <family val="2"/>
      </rPr>
      <t>2018/06/12</t>
    </r>
  </si>
  <si>
    <t>FICHA TÉCNICA DE INDICADORES POR PROCESO</t>
  </si>
  <si>
    <r>
      <t xml:space="preserve"> VERSIÓN: </t>
    </r>
    <r>
      <rPr>
        <sz val="11"/>
        <rFont val="Arial"/>
        <family val="2"/>
      </rPr>
      <t>01</t>
    </r>
  </si>
  <si>
    <t>DESCRIPCIÓN DEL INDICADOR</t>
  </si>
  <si>
    <t>Proceso:</t>
  </si>
  <si>
    <t xml:space="preserve">GESTION HUMANA </t>
  </si>
  <si>
    <t>Tipo de Indicador</t>
  </si>
  <si>
    <t>EFICIENCIA</t>
  </si>
  <si>
    <t>Nombre del indicador</t>
  </si>
  <si>
    <t>Tablero de Control</t>
  </si>
  <si>
    <t>NO</t>
  </si>
  <si>
    <t>Objetivo del indicador</t>
  </si>
  <si>
    <t>Pertinencia</t>
  </si>
  <si>
    <t>Unidad de medida</t>
  </si>
  <si>
    <t>%</t>
  </si>
  <si>
    <t>Definición de variables de la Fórmula</t>
  </si>
  <si>
    <t>Fórmula para su Cálculo</t>
  </si>
  <si>
    <t>Aspectos metodológicos</t>
  </si>
  <si>
    <t>Fuente de los datos</t>
  </si>
  <si>
    <t>Periodicidad / Fechas de medición</t>
  </si>
  <si>
    <t>Responsable de generar el indicador</t>
  </si>
  <si>
    <r>
      <rPr>
        <b/>
        <sz val="12"/>
        <rFont val="Arial"/>
        <family val="2"/>
      </rPr>
      <t>P.U Grupo Gestión Humana  219-04.</t>
    </r>
    <r>
      <rPr>
        <sz val="12"/>
        <rFont val="Arial"/>
        <family val="2"/>
      </rPr>
      <t xml:space="preserve">
</t>
    </r>
  </si>
  <si>
    <t>Responsable del seguimiento del indicador</t>
  </si>
  <si>
    <t>Línea de base</t>
  </si>
  <si>
    <t xml:space="preserve">NO APLICA </t>
  </si>
  <si>
    <t>Meta</t>
  </si>
  <si>
    <t>Rangos de evaluación</t>
  </si>
  <si>
    <t>BUENO</t>
  </si>
  <si>
    <t>REGULAR</t>
  </si>
  <si>
    <t>MALO</t>
  </si>
  <si>
    <t xml:space="preserve">
&gt; =  85 %   
</t>
  </si>
  <si>
    <t xml:space="preserve">
 &lt; =  84%  y
&gt; = 60%
</t>
  </si>
  <si>
    <t xml:space="preserve">
 &lt;=59</t>
  </si>
  <si>
    <t>SEGUIMIENTO AL INDICADOR</t>
  </si>
  <si>
    <t>Periodo de Medición</t>
  </si>
  <si>
    <t>% de Cumplim.</t>
  </si>
  <si>
    <t>Análisis del Resultado</t>
  </si>
  <si>
    <t>Acciones de mejoramiento requeridas</t>
  </si>
  <si>
    <t>Responsable</t>
  </si>
  <si>
    <t>Fecha Limite</t>
  </si>
  <si>
    <t>P U. 219-04 GRUPO GESTION HUMANA Y  SST.</t>
  </si>
  <si>
    <t xml:space="preserve">CUMPLIMIENTO </t>
  </si>
  <si>
    <t>TOTAL</t>
  </si>
  <si>
    <t xml:space="preserve">No de Actividades  ejecutadas </t>
  </si>
  <si>
    <t>No de  Actividades programadas</t>
  </si>
  <si>
    <t>ASISTENCIA</t>
  </si>
  <si>
    <t xml:space="preserve">No de trabajadores asistentes  </t>
  </si>
  <si>
    <t>No de total de trabajadores programados</t>
  </si>
  <si>
    <t>% de Cumplimiento Cobertura</t>
  </si>
  <si>
    <r>
      <t xml:space="preserve">
</t>
    </r>
    <r>
      <rPr>
        <b/>
        <sz val="12"/>
        <rFont val="Arial"/>
        <family val="2"/>
      </rPr>
      <t xml:space="preserve">Director Administrativo y lider del proceso </t>
    </r>
    <r>
      <rPr>
        <sz val="12"/>
        <rFont val="Arial"/>
        <family val="2"/>
      </rPr>
      <t xml:space="preserve">
</t>
    </r>
  </si>
  <si>
    <t>Promedio de calificacion</t>
  </si>
  <si>
    <t xml:space="preserve">No de capacitaciones  ejecutadas </t>
  </si>
  <si>
    <r>
      <t xml:space="preserve">Formato FOR-GH 0-14                                                                      </t>
    </r>
    <r>
      <rPr>
        <b/>
        <sz val="11"/>
        <rFont val="Arial"/>
        <family val="2"/>
      </rPr>
      <t xml:space="preserve">EVALUACIÓN DE LA EFICACIA DE LA FORMACIÓN Y CAPACITACIÓN 
</t>
    </r>
    <r>
      <rPr>
        <sz val="11"/>
        <rFont val="Arial"/>
        <family val="2"/>
      </rPr>
      <t xml:space="preserve">
</t>
    </r>
  </si>
  <si>
    <t>Plan institucional de capacitaciones / Evaluacion de la eficacia de la formacion y capacitacion,</t>
  </si>
  <si>
    <t xml:space="preserve">Eficacia de las capacitaciones proyectadas en el plan institucional de capacitaciones.      (promedio de la calificacion obtenida en las capacitaciones / calificacion maxima a obtener (*100)      </t>
  </si>
  <si>
    <t>Evaluacion del impacto de la capacitacion</t>
  </si>
  <si>
    <t xml:space="preserve">Fomentar la participación y formación a los colaboradores y personal vinculado en el Instituto. 
</t>
  </si>
  <si>
    <t>Determinar el nivel de pertinencia  y  del Plan institucional de capacitaciones</t>
  </si>
  <si>
    <t xml:space="preserve">Nivel de cumplimiento y pertinencia de Capacitaciones </t>
  </si>
  <si>
    <t>trimestral</t>
  </si>
  <si>
    <t>Enero-Marzo</t>
  </si>
  <si>
    <t>Oct - Dic</t>
  </si>
  <si>
    <t>Abril - Junio</t>
  </si>
  <si>
    <t>Julio - Sep</t>
  </si>
  <si>
    <t>ENERO- MARZO</t>
  </si>
  <si>
    <t>% de Cumplimiento de Capacitaciones</t>
  </si>
  <si>
    <t>Enero - Marzo</t>
  </si>
  <si>
    <t>Abril- Junio</t>
  </si>
  <si>
    <t>Julio- Sep</t>
  </si>
  <si>
    <t>Octu- Dic</t>
  </si>
  <si>
    <t xml:space="preserve">ABRIL- JUNIO </t>
  </si>
  <si>
    <t xml:space="preserve">Sebrindo 3 capacitaciones a los funcionarios del Intituto (Programa de capacitación dirigido a servidores publicos sobre atencion al ciudadano y competencias para el desarrollo de las labores del servicio, se realizo capacitacion en trabajo en equipo y politica de prevención contra el acoso u hostigamiento sexual y laboral, resiliencia y solucion pacifica de los conflictos y manejo de residuos solidos) </t>
  </si>
  <si>
    <t>JULIO-SEPTIEMBRE</t>
  </si>
  <si>
    <t xml:space="preserve">OCTUBRE- DICIEMBRE </t>
  </si>
  <si>
    <t>4.8</t>
  </si>
  <si>
    <t xml:space="preserve">Sebrindo 9 capacitaciones a los funcionarios del Intituto sobre (Bienestar emocional  y productividad en control y manejo de estrés, sensibilización en acoso sexual, acoso laboral y aspectos eticos y liderazgo en el comité, etica y control asi como prevención del consumo de sustancias psicoactivas, equidad de gener, riesgo psicosocial, prevencion cancer de mama, educación financiera y se inicia con el curso de ingles nivel 1 ) </t>
  </si>
  <si>
    <t>4.7</t>
  </si>
  <si>
    <t>Medicion</t>
  </si>
  <si>
    <t>INSTITUTO DE FINANCIAMIENTO PROMOCIÓN Y DESARROLLO DE IBAGUÉ - INFIBAGUE</t>
  </si>
  <si>
    <t>CONSOLIDADO SEMESTRAL PLAN ANUAL DE CAPACITACIÓNES 2024</t>
  </si>
  <si>
    <t>PLAN DE CAPACITACION PARA GESTION HUMANA INFIBAGUE</t>
  </si>
  <si>
    <t xml:space="preserve">NOMBRE DE LA CAPACITACION </t>
  </si>
  <si>
    <t xml:space="preserve">FECHA DE LA CAPACITACIÓN </t>
  </si>
  <si>
    <t xml:space="preserve">VALORACION FINAL DE LA CAPACITACION </t>
  </si>
  <si>
    <t xml:space="preserve">Atencion al ciudadano y trabajo en equipo </t>
  </si>
  <si>
    <t xml:space="preserve">Sensibilizacion en Acosos sexual, Acoso laboral y aspectos eticos y Liderzago en el comité de convivencia laboral etica y control  </t>
  </si>
  <si>
    <t xml:space="preserve">Control y Manejo de Estrés </t>
  </si>
  <si>
    <t xml:space="preserve">Prevencion del Consumo de Sustancias psicoactivas </t>
  </si>
  <si>
    <t>Riesgo psicosocial</t>
  </si>
  <si>
    <t xml:space="preserve">Cancer de mama </t>
  </si>
  <si>
    <t>Prepensionados - Educacion Financiera</t>
  </si>
  <si>
    <t xml:space="preserve">SARLAFT- Listas restrictivas </t>
  </si>
  <si>
    <t xml:space="preserve">Comunicación Asertiva </t>
  </si>
  <si>
    <t>4.4</t>
  </si>
  <si>
    <t xml:space="preserve">Gestión del cambio, Conocimiento y la Innovación </t>
  </si>
  <si>
    <t xml:space="preserve">Cuidado y Prevension de la salud mental </t>
  </si>
  <si>
    <t xml:space="preserve">Curso de Ingles </t>
  </si>
  <si>
    <t xml:space="preserve">Los jefes del area permitir e Incentivar que sus colaboradores asistan a las capacitaciones </t>
  </si>
  <si>
    <t xml:space="preserve"> Curso para la redacción de hallazgos en auditorias de gestión</t>
  </si>
  <si>
    <t>Formación auditores internos HSEQ (ISO 9001:2015, ISO 14001:2015 e ISO 45001:2018) .</t>
  </si>
  <si>
    <t xml:space="preserve">Gestion del Cambio Area Operativa </t>
  </si>
  <si>
    <t xml:space="preserve">Sensibilización en Riesgo Suicida </t>
  </si>
  <si>
    <t xml:space="preserve">Se llevaron a cabo 11 capacitaciones para los funcionarios del instituto: Prepensionados - Educacion Financiera, SARLAFT- Listas restrictivas, Comunicación Asertiva, Gestión del cambio, Conocimiento y la Innovación, Cuidado y Prevension de la salud mental,  Curso para la redacción de hallazgos en auditorias de gestión, Formación auditores internos HSEQ (ISO 9001:2015, ISO 14001:2015 e ISO 45001:2018) Gestion del Cambio para el Area Operativa, Sensibilización en Riesgo Suicida y Cuidado y Prevension de la salud mental     </t>
  </si>
  <si>
    <t>El gerente, jefes y directivos desempeñan un papel crucial al incentivar a sus funcionarios a asistir a las capacitaciones. Para generar conciencia sobre la importancia de estas formaciones, ellos pueden Explicar cómo las capacitaciones mejoran las habilidades y competencias, lo que se traduce en un mejor desempeño laboral y crecimiento profesional</t>
  </si>
  <si>
    <t xml:space="preserve">Se llevaron a cabo 3 capacitaciones para los funcionarios del instituto: Estrategias para la realización y aplicación de Indicadores de Gestión, control y manejo de estres y            Cuidado de la Salud mental ( Inteligencia emocional)     </t>
  </si>
  <si>
    <t>Es importante que los jefes del área tengan conciencia de la importancia de las capacitaciones y comuniquen a sus funcionarios que la asistencia es de carácter obligatorio</t>
  </si>
  <si>
    <t>Diciembre</t>
  </si>
  <si>
    <t>Octubre</t>
  </si>
  <si>
    <t>Noviembre</t>
  </si>
  <si>
    <t xml:space="preserve">Septiembre </t>
  </si>
  <si>
    <t xml:space="preserve">Agosto </t>
  </si>
  <si>
    <t>Julio</t>
  </si>
  <si>
    <t>Junio</t>
  </si>
  <si>
    <t>Mayo</t>
  </si>
  <si>
    <t>Abril</t>
  </si>
  <si>
    <t>Marzo</t>
  </si>
  <si>
    <t>Febrero</t>
  </si>
  <si>
    <t xml:space="preserve">Enero </t>
  </si>
  <si>
    <t>DICIEMBRE</t>
  </si>
  <si>
    <t>NOVIEMBRE</t>
  </si>
  <si>
    <t>OCTUBRE</t>
  </si>
  <si>
    <t>SEPTIEMBRE</t>
  </si>
  <si>
    <t>AGOSTO</t>
  </si>
  <si>
    <t xml:space="preserve">Se realizaron 4 actividades, La primera Jornada Deportiva, la Segunda entrega del bono del funcionario del Mes de Julio (2), Tercero Bonos de cumpleaños del mes de Agosto ( 12 ) y la cuarta actividad se realizaron 2 capacitaciones. </t>
  </si>
  <si>
    <t>JULIO</t>
  </si>
  <si>
    <t>amonestar a los colaboradores que no asisten a las actividades sin un soporte de su ausencia.</t>
  </si>
  <si>
    <t xml:space="preserve">Se registraron 3 actividades, La primera es sobre el Dia del servidor publico con cobertura de 161 funcionarios, entrega de bonos de cumpleaños del mes de Julio ( 10 ) y entrega de 2 Bonos a los funcionarios del mes del Area Administrativa (1) y Area Operativa (1)  con un rango de evaluación Aceptable con el 100% </t>
  </si>
  <si>
    <t>JUNIO</t>
  </si>
  <si>
    <t>Con una nota de 4.8 los funcionarios evaluaron las actividades, denotando que les agrado la actividad, como accion de mejora tenemos que asistir con tiempo al estabelcimiento donde se realizara la actividad  cultural ya que el lugar generaba mucho calor</t>
  </si>
  <si>
    <t>Se observa que el indicador muestra 5 actividades; día de la secretaria impactando a 1 funcionario, cumpleaños de funcionarios  (46) y actividad  del funcionario del mes, dia del padre   con cobertura de 90 funcionarios y celebracion cultural para 157 funcionarios  rango de evaluación Aceptable.</t>
  </si>
  <si>
    <t>MAYO</t>
  </si>
  <si>
    <t xml:space="preserve">En el formato de satisfacción de la actividad  del plan de Bienestar, se observa que con una puntuación de 4,7, los funcionarios evaluaron las actividades, analizando que les agrado las actividades. </t>
  </si>
  <si>
    <t xml:space="preserve">El indicador ostenta 4 actividades  programadas  registradas por: celebración del mes de la madre a 37 funcionarias, y el dia del operario a 109 funcionarios, entrega de 2 bonos al funcionario del mes del Area Administrativa (1) Area Operativa (1)  rango de evaluación y entrega de bono de cumpleaños para (10) funcionario; el rango es Aceptable </t>
  </si>
  <si>
    <t>ABRIL</t>
  </si>
  <si>
    <t xml:space="preserve">Continuan con el proceso de subasta para darle inicio al plan de Bienestar. </t>
  </si>
  <si>
    <t xml:space="preserve">Se encuentra en proceso contractual </t>
  </si>
  <si>
    <t>MARZO</t>
  </si>
  <si>
    <t>FEBRERO DE 2023</t>
  </si>
  <si>
    <t>El plan de Bienestar se encuentra en observaciones de la Gerente para darle inicio al acto administrativo</t>
  </si>
  <si>
    <t>FEBRERO</t>
  </si>
  <si>
    <t>CADA MES ACORDE  A LA NECESIDAD</t>
  </si>
  <si>
    <t xml:space="preserve">P U. 219-04 GRUPO GESTION HUMANA </t>
  </si>
  <si>
    <t xml:space="preserve">No se ha iniciado con las actividades del plan de Bienestar ya que se encuentra en Inicio de Gobierno y cambio de Gerente del Instituto. </t>
  </si>
  <si>
    <t>ENERO</t>
  </si>
  <si>
    <t>Medición</t>
  </si>
  <si>
    <t xml:space="preserve">Mensual </t>
  </si>
  <si>
    <r>
      <t xml:space="preserve">
</t>
    </r>
    <r>
      <rPr>
        <b/>
        <sz val="11"/>
        <rFont val="Arial"/>
        <family val="2"/>
      </rPr>
      <t xml:space="preserve"> ACTIVIDADES DE BIENESTAR Y REGISTROS DE ASISTENCIA</t>
    </r>
    <r>
      <rPr>
        <sz val="11"/>
        <rFont val="Arial"/>
        <family val="2"/>
      </rPr>
      <t xml:space="preserve">
</t>
    </r>
  </si>
  <si>
    <t xml:space="preserve"> plan anual de actividades de bienestar y/o actividades del convenio .</t>
  </si>
  <si>
    <t xml:space="preserve">N° de actividades ejecutadas/ N° de actividades programadas </t>
  </si>
  <si>
    <t xml:space="preserve">Total de actividades ejecutadas dentro del periodo. Total de actividades proyectadas en el Plan de Bienestar, estímulos e incentivos. </t>
  </si>
  <si>
    <t xml:space="preserve">Fomentar la participación y formación a los colaboradores y personal vinculado en el Instituto. En temas relacionados con el plan de bienestar  
</t>
  </si>
  <si>
    <t xml:space="preserve">Cumplimiento del Plan de Bienestar, estímulos e incentivos </t>
  </si>
  <si>
    <t>ACTIVIDADES PROGRAMADAS DE EL PLAN DE BIENESTAR (salario emocional) -ESTIMULOS E INCENTIVOS-</t>
  </si>
  <si>
    <t xml:space="preserve">La alimentación que brindaron no fue la misma que mostraron a la hora de realizar el convenio; por lo tanto se genero inconformismo en la alimentación; para una proxima actividad se revisara con antelación de la actividad lo que entregaran, que cumplan con los requisitos que exigimos. </t>
  </si>
  <si>
    <t xml:space="preserve">El dia de la familia no se cumplio con el horario de salida del viaje ya que los funcionarios llegaron tarde a la hora pactada. </t>
  </si>
  <si>
    <r>
      <t>Se realizaron 5 actividades, La Segunda Jornada Deportiva, 1er Dia de la Familia,  entrega del bono del funcionario del Mes de Agosto (2),  Bonos de cumpleaños del mes de Septiembre  (</t>
    </r>
    <r>
      <rPr>
        <sz val="9"/>
        <color rgb="FFFF0000"/>
        <rFont val="Arial"/>
        <family val="2"/>
      </rPr>
      <t xml:space="preserve"> </t>
    </r>
    <r>
      <rPr>
        <sz val="9"/>
        <rFont val="Arial"/>
        <family val="2"/>
      </rPr>
      <t>17) y Capacitacion brindada a los funcionarios</t>
    </r>
  </si>
  <si>
    <t xml:space="preserve">Poder articular con el operador para generar garantias que nos permita supervisar el estado del transporte y la logistica del evento. </t>
  </si>
  <si>
    <t>Se ejecutaron 4 Actividades: 2do dia de la familia, Dia del niño, Entrega del Bono del funcionario del mes de Septiembre (2) y por ultimo bonos de cumpleaños del mes de Octubre (15).</t>
  </si>
  <si>
    <t>Se desarrollaron 3 Actividades: Entrega del bono del funcionario del mes de Octubre (2), Bono del funcionario del mes de Noviembre (2) y bonos de cumpleaños del mes de Noviembre (14)</t>
  </si>
  <si>
    <t>No se registra ningun inconveniente</t>
  </si>
  <si>
    <t>Se efectuo 6 Actividades: Entrega del funcionario del mes de Diciembre (2), Bono de cumpleaños (13), Despedida de fin de año, encuentro deportivo, Capacitacion, y apoyo logistico en las novenas de fin de año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</si>
</sst>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25" x14ac:knownFonts="1">
    <font>
      <sz val="11"/>
      <color theme="1"/>
      <name val="Calibri"/>
      <family val="2"/>
      <scheme val="minor"/>
    </font>
    <font>
      <sz val="11"/>
      <color theme="1"/>
      <name val="Calibri"/>
      <family val="2"/>
      <scheme val="minor"/>
    </font>
    <font>
      <b/>
      <sz val="12"/>
      <name val="Arial"/>
      <family val="2"/>
    </font>
    <font>
      <b/>
      <sz val="11"/>
      <name val="Arial"/>
      <family val="2"/>
    </font>
    <font>
      <sz val="11"/>
      <name val="Arial"/>
      <family val="2"/>
    </font>
    <font>
      <sz val="10"/>
      <name val="Arial"/>
      <family val="2"/>
    </font>
    <font>
      <b/>
      <sz val="10"/>
      <name val="Arial"/>
      <family val="2"/>
    </font>
    <font>
      <sz val="14"/>
      <name val="Arial"/>
      <family val="2"/>
    </font>
    <font>
      <sz val="12"/>
      <name val="Arial"/>
      <family val="2"/>
    </font>
    <font>
      <sz val="8"/>
      <name val="Arial"/>
      <family val="2"/>
    </font>
    <font>
      <b/>
      <sz val="9"/>
      <name val="Arial"/>
      <family val="2"/>
    </font>
    <font>
      <sz val="9"/>
      <name val="Arial"/>
      <family val="2"/>
    </font>
    <font>
      <b/>
      <sz val="12"/>
      <color theme="0"/>
      <name val="Arial"/>
      <family val="2"/>
    </font>
    <font>
      <sz val="12"/>
      <color theme="0"/>
      <name val="Arial"/>
      <family val="2"/>
    </font>
    <font>
      <sz val="9"/>
      <color indexed="81"/>
      <name val="Tahoma"/>
      <family val="2"/>
    </font>
    <font>
      <sz val="10"/>
      <color indexed="81"/>
      <name val="Tahoma"/>
      <family val="2"/>
    </font>
    <font>
      <b/>
      <sz val="8"/>
      <color indexed="81"/>
      <name val="Tahoma"/>
      <family val="2"/>
    </font>
    <font>
      <sz val="8"/>
      <color indexed="81"/>
      <name val="Tahoma"/>
      <family val="2"/>
    </font>
    <font>
      <sz val="11"/>
      <color theme="0"/>
      <name val="Arial"/>
      <family val="2"/>
    </font>
    <font>
      <b/>
      <sz val="11"/>
      <color theme="1"/>
      <name val="Calibri"/>
      <family val="2"/>
      <scheme val="minor"/>
    </font>
    <font>
      <b/>
      <sz val="14"/>
      <name val="Arial"/>
      <family val="2"/>
    </font>
    <font>
      <sz val="9"/>
      <name val="Calibri"/>
      <family val="2"/>
    </font>
    <font>
      <b/>
      <sz val="8"/>
      <color theme="1"/>
      <name val="Arial"/>
      <family val="2"/>
    </font>
    <font>
      <b/>
      <sz val="14"/>
      <color theme="1"/>
      <name val="Arial"/>
      <family val="2"/>
    </font>
    <font>
      <sz val="9"/>
      <color rgb="FFFF0000"/>
      <name val="Arial"/>
      <family val="2"/>
    </font>
  </fonts>
  <fills count="14">
    <fill>
      <patternFill patternType="none"/>
    </fill>
    <fill>
      <patternFill patternType="gray125"/>
    </fill>
    <fill>
      <patternFill patternType="solid">
        <fgColor theme="0" tint="-0.34998626667073579"/>
        <bgColor indexed="64"/>
      </patternFill>
    </fill>
    <fill>
      <patternFill patternType="solid">
        <fgColor theme="6"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indexed="22"/>
        <bgColor indexed="64"/>
      </patternFill>
    </fill>
    <fill>
      <patternFill patternType="solid">
        <fgColor theme="3" tint="0.39997558519241921"/>
        <bgColor indexed="64"/>
      </patternFill>
    </fill>
    <fill>
      <patternFill patternType="solid">
        <fgColor theme="5" tint="0.39997558519241921"/>
        <bgColor indexed="64"/>
      </patternFill>
    </fill>
    <fill>
      <patternFill patternType="solid">
        <fgColor rgb="FF92D050"/>
        <bgColor indexed="64"/>
      </patternFill>
    </fill>
    <fill>
      <patternFill patternType="solid">
        <fgColor theme="4" tint="0.39997558519241921"/>
        <bgColor indexed="64"/>
      </patternFill>
    </fill>
  </fills>
  <borders count="5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theme="0" tint="-0.34998626667073579"/>
      </left>
      <right/>
      <top style="medium">
        <color rgb="FF000000"/>
      </top>
      <bottom style="thin">
        <color theme="0" tint="-0.34998626667073579"/>
      </bottom>
      <diagonal/>
    </border>
    <border>
      <left/>
      <right/>
      <top style="medium">
        <color rgb="FF000000"/>
      </top>
      <bottom style="thin">
        <color theme="0" tint="-0.34998626667073579"/>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96">
    <xf numFmtId="0" fontId="0" fillId="0" borderId="0" xfId="0"/>
    <xf numFmtId="0" fontId="4" fillId="0" borderId="3" xfId="0" applyFont="1" applyBorder="1" applyAlignment="1">
      <alignment horizontal="center" vertical="center" wrapText="1"/>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0" fontId="0" fillId="0" borderId="12"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2" fillId="0" borderId="17" xfId="0" applyFont="1" applyBorder="1" applyAlignment="1">
      <alignment horizontal="center" vertical="center" wrapText="1"/>
    </xf>
    <xf numFmtId="0" fontId="3" fillId="0" borderId="18" xfId="0" applyFont="1" applyBorder="1" applyAlignment="1">
      <alignment horizontal="left" vertical="center" wrapText="1"/>
    </xf>
    <xf numFmtId="0" fontId="2" fillId="3" borderId="22"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0" fillId="4" borderId="12" xfId="0"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5" fillId="0" borderId="16" xfId="0" applyFont="1" applyBorder="1" applyAlignment="1">
      <alignment horizontal="center" vertical="center" wrapText="1"/>
    </xf>
    <xf numFmtId="0" fontId="2" fillId="3" borderId="33" xfId="0" applyFont="1" applyFill="1" applyBorder="1" applyAlignment="1">
      <alignment horizontal="center" vertical="center" wrapText="1"/>
    </xf>
    <xf numFmtId="0" fontId="6" fillId="3" borderId="37" xfId="0" applyFont="1" applyFill="1" applyBorder="1" applyAlignment="1">
      <alignment horizontal="center" vertical="center" wrapText="1"/>
    </xf>
    <xf numFmtId="0" fontId="6" fillId="5" borderId="37" xfId="0" applyFont="1" applyFill="1" applyBorder="1" applyAlignment="1">
      <alignment horizontal="center" vertical="center" wrapText="1"/>
    </xf>
    <xf numFmtId="0" fontId="6" fillId="5" borderId="38" xfId="0" applyFont="1" applyFill="1" applyBorder="1" applyAlignment="1">
      <alignment horizontal="center" vertical="center" wrapText="1"/>
    </xf>
    <xf numFmtId="9" fontId="4" fillId="6" borderId="37" xfId="0" applyNumberFormat="1" applyFont="1" applyFill="1" applyBorder="1" applyAlignment="1">
      <alignment horizontal="center" vertical="center" wrapText="1"/>
    </xf>
    <xf numFmtId="9" fontId="4" fillId="7" borderId="37" xfId="0" applyNumberFormat="1" applyFont="1" applyFill="1" applyBorder="1" applyAlignment="1">
      <alignment horizontal="center" vertical="center" wrapText="1"/>
    </xf>
    <xf numFmtId="9" fontId="4" fillId="8" borderId="38" xfId="0" applyNumberFormat="1" applyFont="1" applyFill="1" applyBorder="1" applyAlignment="1">
      <alignment horizontal="center" vertical="center" wrapText="1"/>
    </xf>
    <xf numFmtId="0" fontId="6" fillId="3" borderId="39" xfId="0" applyFont="1" applyFill="1" applyBorder="1" applyAlignment="1">
      <alignment horizontal="center" vertical="center" wrapText="1"/>
    </xf>
    <xf numFmtId="0" fontId="6" fillId="3" borderId="40" xfId="0" applyFont="1" applyFill="1" applyBorder="1" applyAlignment="1">
      <alignment horizontal="center" vertical="center" wrapText="1"/>
    </xf>
    <xf numFmtId="0" fontId="10" fillId="3" borderId="32" xfId="0" applyFont="1" applyFill="1" applyBorder="1" applyAlignment="1">
      <alignment horizontal="center" vertical="center" wrapText="1"/>
    </xf>
    <xf numFmtId="0" fontId="6" fillId="3" borderId="41" xfId="0" applyFont="1" applyFill="1" applyBorder="1" applyAlignment="1">
      <alignment horizontal="center" vertical="center" wrapText="1"/>
    </xf>
    <xf numFmtId="0" fontId="6" fillId="3" borderId="42" xfId="0" applyFont="1" applyFill="1" applyBorder="1" applyAlignment="1">
      <alignment horizontal="center" vertical="center" wrapText="1"/>
    </xf>
    <xf numFmtId="0" fontId="0" fillId="0" borderId="3" xfId="0" applyBorder="1" applyAlignment="1">
      <alignment horizontal="center" vertical="center" wrapText="1"/>
    </xf>
    <xf numFmtId="14" fontId="11" fillId="0" borderId="33" xfId="0" applyNumberFormat="1" applyFont="1" applyBorder="1" applyAlignment="1">
      <alignment horizontal="center" vertical="center" wrapText="1"/>
    </xf>
    <xf numFmtId="9" fontId="5" fillId="0" borderId="37" xfId="2" applyFont="1" applyBorder="1" applyAlignment="1">
      <alignment horizontal="center" vertical="center" wrapText="1"/>
    </xf>
    <xf numFmtId="9" fontId="11" fillId="0" borderId="37" xfId="2" applyFont="1" applyBorder="1" applyAlignment="1">
      <alignment horizontal="center" vertical="center" wrapText="1"/>
    </xf>
    <xf numFmtId="14" fontId="11" fillId="0" borderId="34" xfId="0" applyNumberFormat="1" applyFont="1" applyBorder="1" applyAlignment="1">
      <alignment horizontal="center" vertical="center" wrapText="1"/>
    </xf>
    <xf numFmtId="0" fontId="11" fillId="0" borderId="0" xfId="0" applyFont="1" applyAlignment="1">
      <alignment horizontal="center" vertical="center" wrapText="1"/>
    </xf>
    <xf numFmtId="0" fontId="0" fillId="0" borderId="43" xfId="0" applyBorder="1" applyAlignment="1">
      <alignment horizontal="center" vertical="center" wrapText="1"/>
    </xf>
    <xf numFmtId="0" fontId="6" fillId="0" borderId="6" xfId="0" applyFont="1" applyBorder="1" applyAlignment="1">
      <alignment horizontal="left" vertical="center"/>
    </xf>
    <xf numFmtId="9" fontId="0" fillId="0" borderId="0" xfId="2" applyFont="1" applyBorder="1" applyAlignment="1">
      <alignment horizontal="center" vertical="center"/>
    </xf>
    <xf numFmtId="0" fontId="12" fillId="10" borderId="33" xfId="0" applyFont="1" applyFill="1" applyBorder="1" applyAlignment="1">
      <alignment horizontal="center" vertical="center" wrapText="1"/>
    </xf>
    <xf numFmtId="0" fontId="13" fillId="10" borderId="37" xfId="0" applyFont="1" applyFill="1" applyBorder="1" applyAlignment="1">
      <alignment horizontal="center" vertical="center"/>
    </xf>
    <xf numFmtId="0" fontId="13" fillId="10" borderId="34" xfId="0" applyFont="1" applyFill="1" applyBorder="1" applyAlignment="1">
      <alignment horizontal="center" vertical="center"/>
    </xf>
    <xf numFmtId="0" fontId="13" fillId="10" borderId="38" xfId="0" applyFont="1" applyFill="1" applyBorder="1" applyAlignment="1">
      <alignment horizontal="center" vertical="center"/>
    </xf>
    <xf numFmtId="0" fontId="3" fillId="0" borderId="33" xfId="0" applyFont="1" applyBorder="1" applyAlignment="1">
      <alignment horizontal="left" vertical="center"/>
    </xf>
    <xf numFmtId="0" fontId="4" fillId="0" borderId="37" xfId="0" applyFont="1" applyBorder="1" applyAlignment="1">
      <alignment horizontal="center" vertical="center"/>
    </xf>
    <xf numFmtId="0" fontId="4" fillId="0" borderId="34" xfId="0" applyFont="1" applyBorder="1" applyAlignment="1">
      <alignment horizontal="center" vertical="center"/>
    </xf>
    <xf numFmtId="0" fontId="4" fillId="0" borderId="38" xfId="0" applyFont="1" applyBorder="1" applyAlignment="1">
      <alignment horizontal="center" vertical="center"/>
    </xf>
    <xf numFmtId="9" fontId="4" fillId="0" borderId="37" xfId="2" applyFont="1" applyBorder="1" applyAlignment="1">
      <alignment horizontal="center" vertical="center"/>
    </xf>
    <xf numFmtId="9" fontId="4" fillId="6" borderId="38" xfId="2" applyFont="1" applyFill="1" applyBorder="1" applyAlignment="1">
      <alignment horizontal="center" vertical="center"/>
    </xf>
    <xf numFmtId="0" fontId="12" fillId="10" borderId="33" xfId="0" applyFont="1" applyFill="1" applyBorder="1" applyAlignment="1">
      <alignment horizontal="center" vertical="center"/>
    </xf>
    <xf numFmtId="0" fontId="3" fillId="0" borderId="33" xfId="0" applyFont="1" applyBorder="1" applyAlignment="1">
      <alignment horizontal="left" vertical="center" wrapText="1"/>
    </xf>
    <xf numFmtId="0" fontId="6" fillId="3" borderId="23" xfId="0" applyFont="1" applyFill="1" applyBorder="1" applyAlignment="1">
      <alignment horizontal="center" vertical="center" wrapText="1"/>
    </xf>
    <xf numFmtId="0" fontId="4" fillId="0" borderId="0" xfId="0" applyFont="1" applyAlignment="1">
      <alignment horizontal="center" vertical="center"/>
    </xf>
    <xf numFmtId="0" fontId="13" fillId="0" borderId="0" xfId="0" applyFont="1" applyAlignment="1">
      <alignment horizontal="center" vertical="center"/>
    </xf>
    <xf numFmtId="9" fontId="4" fillId="6" borderId="34" xfId="2" applyFont="1" applyFill="1" applyBorder="1" applyAlignment="1">
      <alignment horizontal="center" vertical="center"/>
    </xf>
    <xf numFmtId="0" fontId="13" fillId="4" borderId="0" xfId="0" applyFont="1" applyFill="1" applyAlignment="1">
      <alignment horizontal="center" vertical="center"/>
    </xf>
    <xf numFmtId="9" fontId="4" fillId="4" borderId="0" xfId="2" applyFont="1" applyFill="1" applyBorder="1" applyAlignment="1">
      <alignment horizontal="center" vertical="center"/>
    </xf>
    <xf numFmtId="9" fontId="4" fillId="0" borderId="37" xfId="0" applyNumberFormat="1" applyFont="1" applyBorder="1" applyAlignment="1">
      <alignment horizontal="center" vertical="center"/>
    </xf>
    <xf numFmtId="9" fontId="18" fillId="4" borderId="0" xfId="2" applyFont="1" applyFill="1" applyBorder="1" applyAlignment="1">
      <alignment horizontal="center" vertical="center"/>
    </xf>
    <xf numFmtId="0" fontId="21" fillId="0" borderId="0" xfId="0" applyFont="1"/>
    <xf numFmtId="0" fontId="22" fillId="0" borderId="0" xfId="0" applyFont="1" applyAlignment="1">
      <alignment vertical="center"/>
    </xf>
    <xf numFmtId="0" fontId="22" fillId="0" borderId="0" xfId="0" applyFont="1" applyAlignment="1">
      <alignment vertical="center" wrapText="1"/>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12" xfId="0" applyBorder="1" applyAlignment="1">
      <alignment horizontal="center" vertical="center" wrapText="1"/>
    </xf>
    <xf numFmtId="0" fontId="0" fillId="0" borderId="43" xfId="0" applyBorder="1" applyAlignment="1">
      <alignment horizontal="center" vertical="center" wrapText="1"/>
    </xf>
    <xf numFmtId="0" fontId="6" fillId="3" borderId="40"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2" fillId="3" borderId="33" xfId="0" applyFont="1" applyFill="1" applyBorder="1" applyAlignment="1">
      <alignment horizontal="center" vertical="center" wrapText="1"/>
    </xf>
    <xf numFmtId="2" fontId="4" fillId="0" borderId="37" xfId="2" applyNumberFormat="1" applyFont="1" applyBorder="1" applyAlignment="1">
      <alignment horizontal="center" vertical="center"/>
    </xf>
    <xf numFmtId="0" fontId="4" fillId="0" borderId="37" xfId="2" applyNumberFormat="1" applyFont="1" applyBorder="1" applyAlignment="1">
      <alignment horizontal="center" vertical="center"/>
    </xf>
    <xf numFmtId="14" fontId="11" fillId="0" borderId="24" xfId="0" applyNumberFormat="1" applyFont="1" applyBorder="1" applyAlignment="1">
      <alignment horizontal="center" vertical="center" wrapText="1"/>
    </xf>
    <xf numFmtId="9" fontId="11" fillId="0" borderId="37" xfId="1" applyNumberFormat="1" applyFont="1" applyBorder="1" applyAlignment="1">
      <alignment horizontal="center" vertical="center" wrapText="1"/>
    </xf>
    <xf numFmtId="9" fontId="11" fillId="6" borderId="37" xfId="2" applyFont="1" applyFill="1" applyBorder="1" applyAlignment="1">
      <alignment horizontal="center" vertical="center" wrapText="1"/>
    </xf>
    <xf numFmtId="9" fontId="11" fillId="8" borderId="37" xfId="2" applyFont="1" applyFill="1" applyBorder="1" applyAlignment="1">
      <alignment horizontal="center" vertical="center" wrapText="1"/>
    </xf>
    <xf numFmtId="14" fontId="11" fillId="4" borderId="33"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0" fillId="0" borderId="6" xfId="0" applyBorder="1" applyAlignment="1">
      <alignment horizontal="center" vertical="center" wrapText="1"/>
    </xf>
    <xf numFmtId="0" fontId="0" fillId="0" borderId="13" xfId="0"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6" xfId="0" applyFont="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5" fillId="0" borderId="23" xfId="0" applyFont="1" applyBorder="1" applyAlignment="1">
      <alignment horizontal="center" vertical="center" wrapText="1"/>
    </xf>
    <xf numFmtId="0" fontId="2"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6" fillId="2" borderId="19"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8" fillId="4" borderId="29"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30" xfId="0" applyFont="1" applyFill="1" applyBorder="1" applyAlignment="1">
      <alignment horizontal="center" vertical="center" wrapText="1"/>
    </xf>
    <xf numFmtId="0" fontId="8" fillId="0" borderId="31"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5" xfId="0" applyFont="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7" fillId="4" borderId="36" xfId="0" applyFont="1" applyFill="1" applyBorder="1" applyAlignment="1">
      <alignment horizontal="center" vertical="center" wrapText="1"/>
    </xf>
    <xf numFmtId="0" fontId="8" fillId="4" borderId="34" xfId="0" applyFont="1" applyFill="1" applyBorder="1" applyAlignment="1">
      <alignment horizontal="center" vertical="center" wrapText="1"/>
    </xf>
    <xf numFmtId="0" fontId="8" fillId="4" borderId="35"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7" fillId="0" borderId="34" xfId="0" applyFont="1" applyBorder="1" applyAlignment="1">
      <alignment horizontal="left" vertical="center" wrapText="1"/>
    </xf>
    <xf numFmtId="0" fontId="7" fillId="0" borderId="35" xfId="0" applyFont="1" applyBorder="1" applyAlignment="1">
      <alignment horizontal="left" vertical="center" wrapText="1"/>
    </xf>
    <xf numFmtId="0" fontId="7" fillId="0" borderId="36" xfId="0" applyFont="1" applyBorder="1" applyAlignment="1">
      <alignment horizontal="left" vertical="center" wrapText="1"/>
    </xf>
    <xf numFmtId="0" fontId="8" fillId="0" borderId="34"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1"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36"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36" xfId="0" applyFont="1" applyBorder="1" applyAlignment="1">
      <alignment horizontal="center" vertical="center" wrapText="1"/>
    </xf>
    <xf numFmtId="0" fontId="2" fillId="3" borderId="33" xfId="0" applyFont="1" applyFill="1" applyBorder="1" applyAlignment="1">
      <alignment horizontal="center" vertical="center" wrapText="1"/>
    </xf>
    <xf numFmtId="9" fontId="9" fillId="4" borderId="17" xfId="0" applyNumberFormat="1" applyFont="1" applyFill="1" applyBorder="1" applyAlignment="1">
      <alignment horizontal="center" vertical="center" wrapText="1"/>
    </xf>
    <xf numFmtId="0" fontId="9" fillId="4" borderId="17" xfId="0" applyFont="1" applyFill="1" applyBorder="1" applyAlignment="1">
      <alignment horizontal="center" vertical="center" wrapText="1"/>
    </xf>
    <xf numFmtId="0" fontId="9" fillId="4" borderId="0" xfId="0" applyFont="1" applyFill="1" applyAlignment="1">
      <alignment horizontal="center" vertical="center" wrapText="1"/>
    </xf>
    <xf numFmtId="0" fontId="2" fillId="3" borderId="37" xfId="0" applyFont="1" applyFill="1" applyBorder="1" applyAlignment="1">
      <alignment horizontal="center" vertical="center" wrapText="1"/>
    </xf>
    <xf numFmtId="9" fontId="9" fillId="4" borderId="37" xfId="0" applyNumberFormat="1" applyFont="1" applyFill="1" applyBorder="1" applyAlignment="1">
      <alignment horizontal="center" vertical="center" wrapText="1"/>
    </xf>
    <xf numFmtId="0" fontId="9" fillId="4" borderId="37"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3" borderId="0" xfId="0" applyFont="1" applyFill="1" applyAlignment="1">
      <alignment horizontal="center" vertical="center" wrapText="1"/>
    </xf>
    <xf numFmtId="0" fontId="6" fillId="9" borderId="14" xfId="0" applyFont="1" applyFill="1" applyBorder="1" applyAlignment="1">
      <alignment horizontal="center" vertical="center" wrapText="1"/>
    </xf>
    <xf numFmtId="0" fontId="6" fillId="9" borderId="15" xfId="0" applyFont="1" applyFill="1" applyBorder="1" applyAlignment="1">
      <alignment horizontal="center" vertical="center" wrapText="1"/>
    </xf>
    <xf numFmtId="0" fontId="6" fillId="9" borderId="16" xfId="0" applyFont="1" applyFill="1" applyBorder="1" applyAlignment="1">
      <alignment horizontal="center" vertical="center" wrapText="1"/>
    </xf>
    <xf numFmtId="0" fontId="6" fillId="9" borderId="4" xfId="0" applyFont="1" applyFill="1" applyBorder="1" applyAlignment="1">
      <alignment horizontal="center" vertical="center" wrapText="1"/>
    </xf>
    <xf numFmtId="0" fontId="6" fillId="9" borderId="32" xfId="0" applyFont="1" applyFill="1" applyBorder="1" applyAlignment="1">
      <alignment horizontal="center" vertical="center" wrapText="1"/>
    </xf>
    <xf numFmtId="0" fontId="6" fillId="9" borderId="5"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2" fillId="9" borderId="2" xfId="0" applyFont="1" applyFill="1" applyBorder="1" applyAlignment="1">
      <alignment horizontal="center" vertical="center" wrapText="1"/>
    </xf>
    <xf numFmtId="0" fontId="2" fillId="9" borderId="3" xfId="0" applyFont="1" applyFill="1" applyBorder="1" applyAlignment="1">
      <alignment horizontal="center" vertical="center" wrapText="1"/>
    </xf>
    <xf numFmtId="0" fontId="6" fillId="3" borderId="31" xfId="0" applyFont="1" applyFill="1" applyBorder="1" applyAlignment="1">
      <alignment horizontal="center" vertical="center" wrapText="1"/>
    </xf>
    <xf numFmtId="0" fontId="6" fillId="3" borderId="40" xfId="0" applyFont="1" applyFill="1" applyBorder="1" applyAlignment="1">
      <alignment horizontal="center" vertical="center" wrapText="1"/>
    </xf>
    <xf numFmtId="0" fontId="11" fillId="0" borderId="37"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6" xfId="0" applyFont="1" applyBorder="1" applyAlignment="1">
      <alignment horizontal="center" vertical="center" wrapText="1"/>
    </xf>
    <xf numFmtId="17" fontId="11" fillId="0" borderId="37" xfId="0" applyNumberFormat="1" applyFont="1" applyBorder="1" applyAlignment="1">
      <alignment horizontal="center" vertical="center" wrapText="1"/>
    </xf>
    <xf numFmtId="0" fontId="0" fillId="0" borderId="0" xfId="0" applyAlignment="1">
      <alignment horizontal="center" vertical="center" wrapText="1"/>
    </xf>
    <xf numFmtId="0" fontId="0" fillId="0" borderId="12" xfId="0" applyBorder="1" applyAlignment="1">
      <alignment horizontal="center" vertical="center" wrapText="1"/>
    </xf>
    <xf numFmtId="0" fontId="0" fillId="0" borderId="26" xfId="0" applyBorder="1" applyAlignment="1">
      <alignment horizontal="center" vertical="center" wrapText="1"/>
    </xf>
    <xf numFmtId="0" fontId="0" fillId="0" borderId="43" xfId="0" applyBorder="1" applyAlignment="1">
      <alignment horizontal="center" vertical="center" wrapText="1"/>
    </xf>
    <xf numFmtId="0" fontId="5" fillId="0" borderId="34" xfId="0" applyFont="1" applyBorder="1" applyAlignment="1">
      <alignment horizontal="center" vertical="center" wrapText="1"/>
    </xf>
    <xf numFmtId="0" fontId="0" fillId="0" borderId="36" xfId="0" applyBorder="1" applyAlignment="1">
      <alignment horizontal="center" vertical="center" wrapText="1"/>
    </xf>
    <xf numFmtId="0" fontId="2" fillId="3" borderId="46"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6" fillId="3" borderId="44"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2" fillId="7" borderId="33" xfId="0" applyFont="1" applyFill="1" applyBorder="1" applyAlignment="1">
      <alignment horizontal="center" vertical="center" wrapText="1"/>
    </xf>
    <xf numFmtId="0" fontId="7" fillId="11" borderId="34" xfId="0" applyFont="1" applyFill="1" applyBorder="1" applyAlignment="1">
      <alignment horizontal="left" vertical="center" wrapText="1"/>
    </xf>
    <xf numFmtId="0" fontId="7" fillId="11" borderId="35" xfId="0" applyFont="1" applyFill="1" applyBorder="1" applyAlignment="1">
      <alignment horizontal="left" vertical="center" wrapText="1"/>
    </xf>
    <xf numFmtId="0" fontId="7" fillId="11" borderId="36" xfId="0" applyFont="1" applyFill="1" applyBorder="1" applyAlignment="1">
      <alignment horizontal="left" vertical="center" wrapText="1"/>
    </xf>
    <xf numFmtId="0" fontId="8" fillId="11" borderId="34" xfId="0" applyFont="1" applyFill="1" applyBorder="1" applyAlignment="1">
      <alignment horizontal="center" vertical="center" wrapText="1"/>
    </xf>
    <xf numFmtId="0" fontId="8" fillId="11" borderId="35" xfId="0" applyFont="1" applyFill="1" applyBorder="1" applyAlignment="1">
      <alignment horizontal="center" vertical="center" wrapText="1"/>
    </xf>
    <xf numFmtId="0" fontId="8" fillId="11" borderId="11" xfId="0" applyFont="1" applyFill="1" applyBorder="1" applyAlignment="1">
      <alignment horizontal="center" vertical="center" wrapText="1"/>
    </xf>
    <xf numFmtId="9" fontId="9" fillId="4" borderId="44" xfId="0" applyNumberFormat="1" applyFont="1" applyFill="1" applyBorder="1" applyAlignment="1">
      <alignment horizontal="center" vertical="center" wrapText="1"/>
    </xf>
    <xf numFmtId="9" fontId="9" fillId="4" borderId="23" xfId="0" applyNumberFormat="1" applyFont="1" applyFill="1" applyBorder="1" applyAlignment="1">
      <alignment horizontal="center" vertical="center" wrapText="1"/>
    </xf>
    <xf numFmtId="0" fontId="0" fillId="0" borderId="34"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14" fontId="0" fillId="0" borderId="34" xfId="0" applyNumberFormat="1" applyBorder="1" applyAlignment="1">
      <alignment horizontal="center"/>
    </xf>
    <xf numFmtId="0" fontId="0" fillId="0" borderId="34" xfId="0" applyBorder="1" applyAlignment="1">
      <alignment horizontal="center" wrapText="1"/>
    </xf>
    <xf numFmtId="0" fontId="0" fillId="0" borderId="35" xfId="0" applyBorder="1" applyAlignment="1">
      <alignment horizontal="center" wrapText="1"/>
    </xf>
    <xf numFmtId="0" fontId="0" fillId="0" borderId="36" xfId="0" applyBorder="1" applyAlignment="1">
      <alignment horizontal="center" wrapText="1"/>
    </xf>
    <xf numFmtId="14" fontId="0" fillId="0" borderId="34" xfId="0" applyNumberFormat="1" applyBorder="1" applyAlignment="1">
      <alignment horizontal="center" wrapText="1"/>
    </xf>
    <xf numFmtId="0" fontId="11" fillId="0" borderId="47" xfId="0" applyFont="1" applyBorder="1" applyAlignment="1">
      <alignment horizontal="center"/>
    </xf>
    <xf numFmtId="0" fontId="20" fillId="0" borderId="48" xfId="0" applyFont="1" applyBorder="1" applyAlignment="1">
      <alignment horizontal="center" vertical="center" wrapText="1"/>
    </xf>
    <xf numFmtId="0" fontId="20" fillId="0" borderId="49" xfId="0" applyFont="1" applyBorder="1" applyAlignment="1">
      <alignment horizontal="center" vertical="center" wrapText="1"/>
    </xf>
    <xf numFmtId="0" fontId="20" fillId="0" borderId="50" xfId="0" applyFont="1" applyBorder="1" applyAlignment="1">
      <alignment horizontal="center" vertical="center" wrapText="1"/>
    </xf>
    <xf numFmtId="0" fontId="20" fillId="0" borderId="51" xfId="0" applyFont="1" applyBorder="1" applyAlignment="1">
      <alignment horizontal="center" vertical="center" wrapText="1"/>
    </xf>
    <xf numFmtId="0" fontId="11" fillId="0" borderId="52" xfId="0" applyFont="1" applyBorder="1" applyAlignment="1">
      <alignment horizontal="center"/>
    </xf>
    <xf numFmtId="0" fontId="23" fillId="0" borderId="53" xfId="0" applyFont="1" applyBorder="1" applyAlignment="1">
      <alignment horizontal="center" vertical="center"/>
    </xf>
    <xf numFmtId="0" fontId="5" fillId="0" borderId="54" xfId="0" applyFont="1" applyBorder="1"/>
    <xf numFmtId="0" fontId="5" fillId="0" borderId="55" xfId="0" applyFont="1" applyBorder="1"/>
    <xf numFmtId="0" fontId="20" fillId="12" borderId="47" xfId="0" applyFont="1" applyFill="1" applyBorder="1" applyAlignment="1">
      <alignment horizontal="center" vertical="center"/>
    </xf>
    <xf numFmtId="0" fontId="20" fillId="10" borderId="56" xfId="0" applyFont="1" applyFill="1" applyBorder="1" applyAlignment="1">
      <alignment horizontal="center" vertical="center"/>
    </xf>
    <xf numFmtId="0" fontId="20" fillId="10" borderId="57" xfId="0" applyFont="1" applyFill="1" applyBorder="1" applyAlignment="1">
      <alignment horizontal="center" vertical="center"/>
    </xf>
    <xf numFmtId="0" fontId="19" fillId="13" borderId="34" xfId="0" applyFont="1" applyFill="1" applyBorder="1" applyAlignment="1">
      <alignment horizontal="center"/>
    </xf>
    <xf numFmtId="0" fontId="19" fillId="13" borderId="35" xfId="0" applyFont="1" applyFill="1" applyBorder="1" applyAlignment="1">
      <alignment horizontal="center"/>
    </xf>
    <xf numFmtId="0" fontId="19" fillId="13" borderId="36" xfId="0" applyFont="1" applyFill="1" applyBorder="1" applyAlignment="1">
      <alignment horizontal="center"/>
    </xf>
    <xf numFmtId="0" fontId="19" fillId="13" borderId="37" xfId="0" applyFont="1" applyFill="1" applyBorder="1" applyAlignment="1">
      <alignment horizontal="center"/>
    </xf>
    <xf numFmtId="14" fontId="0" fillId="0" borderId="35" xfId="0" applyNumberFormat="1" applyBorder="1" applyAlignment="1">
      <alignment horizontal="center"/>
    </xf>
    <xf numFmtId="14" fontId="0" fillId="0" borderId="36" xfId="0" applyNumberFormat="1" applyBorder="1" applyAlignment="1">
      <alignment horizontal="center"/>
    </xf>
    <xf numFmtId="0" fontId="0" fillId="0" borderId="37" xfId="0" applyBorder="1" applyAlignment="1">
      <alignment horizontal="center"/>
    </xf>
  </cellXfs>
  <cellStyles count="3">
    <cellStyle name="Millares" xfId="1" builtinId="3"/>
    <cellStyle name="Normal" xfId="0" builtinId="0"/>
    <cellStyle name="Porcentaje" xfId="2" builtinId="5"/>
  </cellStyles>
  <dxfs count="15">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s-ES" sz="1800">
                <a:effectLst/>
              </a:rPr>
              <a:t>ACTIVIDADES PROGRAMADAS DE EL PLAN DE BIENESTAR (salario emocional) -ESTIMULOS E INCENTIVOS-</a:t>
            </a:r>
          </a:p>
        </c:rich>
      </c:tx>
      <c:layout/>
      <c:overlay val="0"/>
    </c:title>
    <c:autoTitleDeleted val="0"/>
    <c:view3D>
      <c:rotX val="15"/>
      <c:rotY val="20"/>
      <c:rAngAx val="1"/>
    </c:view3D>
    <c:floor>
      <c:thickness val="0"/>
    </c:floor>
    <c:sideWall>
      <c:thickness val="0"/>
    </c:sideWall>
    <c:backWall>
      <c:thickness val="0"/>
    </c:backWall>
    <c:plotArea>
      <c:layout>
        <c:manualLayout>
          <c:layoutTarget val="inner"/>
          <c:xMode val="edge"/>
          <c:yMode val="edge"/>
          <c:x val="4.2792609515549675E-2"/>
          <c:y val="0.34874156154787406"/>
          <c:w val="0.9448641755991517"/>
          <c:h val="0.22900061732629123"/>
        </c:manualLayout>
      </c:layout>
      <c:bar3DChart>
        <c:barDir val="col"/>
        <c:grouping val="clustered"/>
        <c:varyColors val="0"/>
        <c:ser>
          <c:idx val="0"/>
          <c:order val="0"/>
          <c:invertIfNegative val="0"/>
          <c:cat>
            <c:strRef>
              <c:f>'[1]ACTIV BIENESTAR GH- 2022 (2)'!$A$24:$A$35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'[1]ACTIV BIENESTAR GH- 2022 (2)'!$B$24:$B$35</c:f>
              <c:numCache>
                <c:formatCode>General</c:formatCode>
                <c:ptCount val="12"/>
                <c:pt idx="0">
                  <c:v>0.85</c:v>
                </c:pt>
                <c:pt idx="1">
                  <c:v>0.85</c:v>
                </c:pt>
                <c:pt idx="2">
                  <c:v>0.85</c:v>
                </c:pt>
                <c:pt idx="3">
                  <c:v>0.85</c:v>
                </c:pt>
                <c:pt idx="4">
                  <c:v>0.85</c:v>
                </c:pt>
                <c:pt idx="5">
                  <c:v>0.85</c:v>
                </c:pt>
                <c:pt idx="6">
                  <c:v>0.85</c:v>
                </c:pt>
                <c:pt idx="7">
                  <c:v>0.85</c:v>
                </c:pt>
                <c:pt idx="8">
                  <c:v>0.85</c:v>
                </c:pt>
                <c:pt idx="9">
                  <c:v>0.85</c:v>
                </c:pt>
                <c:pt idx="10">
                  <c:v>0.85</c:v>
                </c:pt>
                <c:pt idx="11">
                  <c:v>0.85</c:v>
                </c:pt>
              </c:numCache>
            </c:numRef>
          </c:val>
          <c:extLst xmlns:c16r2="http://schemas.microsoft.com/office/drawing/2015/06/chart">
            <c:ext xmlns:c16="http://schemas.microsoft.com/office/drawing/2014/chart" uri="{C3380CC4-5D6E-409C-BE32-E72D297353CC}">
              <c16:uniqueId val="{00000000-14A4-4BB4-9CD8-1D24020DB998}"/>
            </c:ext>
          </c:extLst>
        </c:ser>
        <c:ser>
          <c:idx val="1"/>
          <c:order val="1"/>
          <c:invertIfNegative val="0"/>
          <c:cat>
            <c:strRef>
              <c:f>'[1]ACTIV BIENESTAR GH- 2022 (2)'!$A$24:$A$35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'[1]ACTIV BIENESTAR GH- 2022 (2)'!$C$24:$C$35</c:f>
              <c:numCache>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extLst xmlns:c16r2="http://schemas.microsoft.com/office/drawing/2015/06/chart">
            <c:ext xmlns:c16="http://schemas.microsoft.com/office/drawing/2014/chart" uri="{C3380CC4-5D6E-409C-BE32-E72D297353CC}">
              <c16:uniqueId val="{00000001-14A4-4BB4-9CD8-1D24020DB998}"/>
            </c:ext>
          </c:extLst>
        </c:ser>
        <c:ser>
          <c:idx val="2"/>
          <c:order val="2"/>
          <c:invertIfNegative val="0"/>
          <c:cat>
            <c:strRef>
              <c:f>'[1]ACTIV BIENESTAR GH- 2022 (2)'!$A$24:$A$35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'[1]ACTIV BIENESTAR GH- 2022 (2)'!$D$24:$D$35</c:f>
              <c:numCache>
                <c:formatCode>General</c:formatCode>
                <c:ptCount val="12"/>
                <c:pt idx="0">
                  <c:v>1</c:v>
                </c:pt>
                <c:pt idx="1">
                  <c:v>1</c:v>
                </c:pt>
                <c:pt idx="2">
                  <c:v>1</c:v>
                </c:pt>
                <c:pt idx="3">
                  <c:v>1</c:v>
                </c:pt>
                <c:pt idx="4">
                  <c:v>1</c:v>
                </c:pt>
                <c:pt idx="5">
                  <c:v>1</c:v>
                </c:pt>
                <c:pt idx="6">
                  <c:v>1</c:v>
                </c:pt>
                <c:pt idx="7">
                  <c:v>1</c:v>
                </c:pt>
                <c:pt idx="8">
                  <c:v>1</c:v>
                </c:pt>
                <c:pt idx="9">
                  <c:v>1</c:v>
                </c:pt>
                <c:pt idx="10">
                  <c:v>0.85</c:v>
                </c:pt>
                <c:pt idx="11">
                  <c:v>0.85</c:v>
                </c:pt>
              </c:numCache>
            </c:numRef>
          </c:val>
          <c:extLst xmlns:c16r2="http://schemas.microsoft.com/office/drawing/2015/06/chart">
            <c:ext xmlns:c16="http://schemas.microsoft.com/office/drawing/2014/chart" uri="{C3380CC4-5D6E-409C-BE32-E72D297353CC}">
              <c16:uniqueId val="{00000002-14A4-4BB4-9CD8-1D24020DB998}"/>
            </c:ext>
          </c:extLst>
        </c:ser>
        <c:dLbls>
          <c:showLegendKey val="0"/>
          <c:showVal val="0"/>
          <c:showCatName val="0"/>
          <c:showSerName val="0"/>
          <c:showPercent val="0"/>
          <c:showBubbleSize val="0"/>
        </c:dLbls>
        <c:gapWidth val="75"/>
        <c:shape val="box"/>
        <c:axId val="1139563488"/>
        <c:axId val="1139561312"/>
        <c:axId val="0"/>
      </c:bar3DChart>
      <c:catAx>
        <c:axId val="1139563488"/>
        <c:scaling>
          <c:orientation val="minMax"/>
        </c:scaling>
        <c:delete val="0"/>
        <c:axPos val="b"/>
        <c:numFmt formatCode="General" sourceLinked="0"/>
        <c:majorTickMark val="none"/>
        <c:minorTickMark val="none"/>
        <c:tickLblPos val="nextTo"/>
        <c:crossAx val="1139561312"/>
        <c:crosses val="autoZero"/>
        <c:auto val="1"/>
        <c:lblAlgn val="ctr"/>
        <c:lblOffset val="100"/>
        <c:noMultiLvlLbl val="0"/>
      </c:catAx>
      <c:valAx>
        <c:axId val="1139561312"/>
        <c:scaling>
          <c:orientation val="minMax"/>
        </c:scaling>
        <c:delete val="0"/>
        <c:axPos val="l"/>
        <c:majorGridlines/>
        <c:numFmt formatCode="General" sourceLinked="1"/>
        <c:majorTickMark val="none"/>
        <c:minorTickMark val="none"/>
        <c:tickLblPos val="nextTo"/>
        <c:crossAx val="1139563488"/>
        <c:crosses val="autoZero"/>
        <c:crossBetween val="between"/>
      </c:valAx>
    </c:plotArea>
    <c:legend>
      <c:legendPos val="b"/>
      <c:layout/>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6</xdr:col>
      <xdr:colOff>0</xdr:colOff>
      <xdr:row>16</xdr:row>
      <xdr:rowOff>0</xdr:rowOff>
    </xdr:from>
    <xdr:to>
      <xdr:col>6</xdr:col>
      <xdr:colOff>9525</xdr:colOff>
      <xdr:row>16</xdr:row>
      <xdr:rowOff>0</xdr:rowOff>
    </xdr:to>
    <xdr:sp macro="" textlink="">
      <xdr:nvSpPr>
        <xdr:cNvPr id="2" name="Line 1">
          <a:extLst>
            <a:ext uri="{FF2B5EF4-FFF2-40B4-BE49-F238E27FC236}">
              <a16:creationId xmlns:a16="http://schemas.microsoft.com/office/drawing/2014/main" xmlns="" id="{02A9C2AC-372B-4640-9A85-A27FDEE9D04C}"/>
            </a:ext>
          </a:extLst>
        </xdr:cNvPr>
        <xdr:cNvSpPr>
          <a:spLocks noChangeShapeType="1"/>
        </xdr:cNvSpPr>
      </xdr:nvSpPr>
      <xdr:spPr bwMode="auto">
        <a:xfrm flipH="1" flipV="1">
          <a:off x="4572000" y="3048000"/>
          <a:ext cx="9525"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0</xdr:col>
      <xdr:colOff>203688</xdr:colOff>
      <xdr:row>17</xdr:row>
      <xdr:rowOff>28576</xdr:rowOff>
    </xdr:from>
    <xdr:ext cx="929787" cy="510977"/>
    <xdr:pic>
      <xdr:nvPicPr>
        <xdr:cNvPr id="3" name="Imagen 9">
          <a:extLst>
            <a:ext uri="{FF2B5EF4-FFF2-40B4-BE49-F238E27FC236}">
              <a16:creationId xmlns:a16="http://schemas.microsoft.com/office/drawing/2014/main" xmlns="" id="{15001B15-6C6F-4AB8-BFDB-D7207E133C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03688" y="3267076"/>
          <a:ext cx="929787" cy="5109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228064</xdr:colOff>
      <xdr:row>0</xdr:row>
      <xdr:rowOff>6036</xdr:rowOff>
    </xdr:from>
    <xdr:ext cx="1057811" cy="763903"/>
    <xdr:pic>
      <xdr:nvPicPr>
        <xdr:cNvPr id="4" name="6 Imagen">
          <a:extLst>
            <a:ext uri="{FF2B5EF4-FFF2-40B4-BE49-F238E27FC236}">
              <a16:creationId xmlns:a16="http://schemas.microsoft.com/office/drawing/2014/main" xmlns="" id="{09FAF798-388B-4A71-A68C-CB69C57A451D}"/>
            </a:ext>
          </a:extLst>
        </xdr:cNvPr>
        <xdr:cNvPicPr>
          <a:picLocks noChangeAspect="1"/>
        </xdr:cNvPicPr>
      </xdr:nvPicPr>
      <xdr:blipFill>
        <a:blip xmlns:r="http://schemas.openxmlformats.org/officeDocument/2006/relationships" r:embed="rId2" cstate="print"/>
        <a:stretch>
          <a:fillRect/>
        </a:stretch>
      </xdr:blipFill>
      <xdr:spPr>
        <a:xfrm>
          <a:off x="228064" y="6036"/>
          <a:ext cx="1057811" cy="763903"/>
        </a:xfrm>
        <a:prstGeom prst="rect">
          <a:avLst/>
        </a:prstGeom>
      </xdr:spPr>
    </xdr:pic>
    <xdr:clientData/>
  </xdr:oneCellAnchor>
  <xdr:twoCellAnchor>
    <xdr:from>
      <xdr:col>0</xdr:col>
      <xdr:colOff>754978</xdr:colOff>
      <xdr:row>34</xdr:row>
      <xdr:rowOff>61973</xdr:rowOff>
    </xdr:from>
    <xdr:to>
      <xdr:col>9</xdr:col>
      <xdr:colOff>1428749</xdr:colOff>
      <xdr:row>47</xdr:row>
      <xdr:rowOff>154780</xdr:rowOff>
    </xdr:to>
    <xdr:graphicFrame macro="">
      <xdr:nvGraphicFramePr>
        <xdr:cNvPr id="5" name="2 Gráfico">
          <a:extLst>
            <a:ext uri="{FF2B5EF4-FFF2-40B4-BE49-F238E27FC236}">
              <a16:creationId xmlns:a16="http://schemas.microsoft.com/office/drawing/2014/main" xmlns="" id="{4D138492-7334-485B-B1D2-2A1D50F33C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16</xdr:row>
      <xdr:rowOff>0</xdr:rowOff>
    </xdr:from>
    <xdr:to>
      <xdr:col>6</xdr:col>
      <xdr:colOff>9525</xdr:colOff>
      <xdr:row>16</xdr:row>
      <xdr:rowOff>0</xdr:rowOff>
    </xdr:to>
    <xdr:sp macro="" textlink="">
      <xdr:nvSpPr>
        <xdr:cNvPr id="2" name="Line 1">
          <a:extLst>
            <a:ext uri="{FF2B5EF4-FFF2-40B4-BE49-F238E27FC236}">
              <a16:creationId xmlns="" xmlns:a16="http://schemas.microsoft.com/office/drawing/2014/main" id="{00000000-0008-0000-0100-000002000000}"/>
            </a:ext>
          </a:extLst>
        </xdr:cNvPr>
        <xdr:cNvSpPr>
          <a:spLocks noChangeShapeType="1"/>
        </xdr:cNvSpPr>
      </xdr:nvSpPr>
      <xdr:spPr bwMode="auto">
        <a:xfrm flipH="1" flipV="1">
          <a:off x="4572000" y="3048000"/>
          <a:ext cx="9525"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0</xdr:col>
      <xdr:colOff>203688</xdr:colOff>
      <xdr:row>17</xdr:row>
      <xdr:rowOff>28576</xdr:rowOff>
    </xdr:from>
    <xdr:ext cx="1263162" cy="694188"/>
    <xdr:pic>
      <xdr:nvPicPr>
        <xdr:cNvPr id="3" name="Imagen 9">
          <a:extLst>
            <a:ext uri="{FF2B5EF4-FFF2-40B4-BE49-F238E27FC236}">
              <a16:creationId xmlns=""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03688" y="3267076"/>
          <a:ext cx="1263162" cy="694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228064</xdr:colOff>
      <xdr:row>0</xdr:row>
      <xdr:rowOff>6036</xdr:rowOff>
    </xdr:from>
    <xdr:ext cx="1057811" cy="763903"/>
    <xdr:pic>
      <xdr:nvPicPr>
        <xdr:cNvPr id="4" name="6 Imagen">
          <a:extLst>
            <a:ext uri="{FF2B5EF4-FFF2-40B4-BE49-F238E27FC236}">
              <a16:creationId xmlns=""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stretch>
          <a:fillRect/>
        </a:stretch>
      </xdr:blipFill>
      <xdr:spPr>
        <a:xfrm>
          <a:off x="228064" y="6036"/>
          <a:ext cx="1057811" cy="763903"/>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1</xdr:col>
      <xdr:colOff>389050</xdr:colOff>
      <xdr:row>1</xdr:row>
      <xdr:rowOff>174401</xdr:rowOff>
    </xdr:from>
    <xdr:to>
      <xdr:col>1</xdr:col>
      <xdr:colOff>1735429</xdr:colOff>
      <xdr:row>2</xdr:row>
      <xdr:rowOff>241076</xdr:rowOff>
    </xdr:to>
    <xdr:sp macro="" textlink="">
      <xdr:nvSpPr>
        <xdr:cNvPr id="2" name="WordArt 184">
          <a:extLst>
            <a:ext uri="{FF2B5EF4-FFF2-40B4-BE49-F238E27FC236}">
              <a16:creationId xmlns="" xmlns:a16="http://schemas.microsoft.com/office/drawing/2014/main" id="{0FB80B43-291D-4801-9647-9A37A0C050E1}"/>
            </a:ext>
          </a:extLst>
        </xdr:cNvPr>
        <xdr:cNvSpPr>
          <a:spLocks noChangeArrowheads="1" noChangeShapeType="1" noTextEdit="1"/>
        </xdr:cNvSpPr>
      </xdr:nvSpPr>
      <xdr:spPr bwMode="auto">
        <a:xfrm>
          <a:off x="1151050" y="364901"/>
          <a:ext cx="374829" cy="419100"/>
        </a:xfrm>
        <a:prstGeom prst="rect">
          <a:avLst/>
        </a:prstGeom>
      </xdr:spPr>
      <xdr:txBody>
        <a:bodyPr wrap="none" fromWordArt="1">
          <a:prstTxWarp prst="textPlain">
            <a:avLst>
              <a:gd name="adj" fmla="val 50000"/>
            </a:avLst>
          </a:prstTxWarp>
        </a:bodyPr>
        <a:lstStyle/>
        <a:p>
          <a:pPr algn="ctr" rtl="0">
            <a:buNone/>
          </a:pPr>
          <a:endParaRPr lang="es-CO" sz="3600" kern="10" spc="0">
            <a:ln w="9525">
              <a:solidFill>
                <a:srgbClr val="000000"/>
              </a:solidFill>
              <a:round/>
              <a:headEnd/>
              <a:tailEnd/>
            </a:ln>
            <a:solidFill>
              <a:srgbClr val="00B0F0"/>
            </a:solidFill>
            <a:effectLst>
              <a:outerShdw dist="107763" dir="13500000" algn="ctr" rotWithShape="0">
                <a:srgbClr val="868686">
                  <a:alpha val="50000"/>
                </a:srgbClr>
              </a:outerShdw>
            </a:effectLst>
            <a:latin typeface="Arial Black"/>
          </a:endParaRPr>
        </a:p>
      </xdr:txBody>
    </xdr:sp>
    <xdr:clientData/>
  </xdr:twoCellAnchor>
  <xdr:twoCellAnchor editAs="oneCell">
    <xdr:from>
      <xdr:col>0</xdr:col>
      <xdr:colOff>-153427</xdr:colOff>
      <xdr:row>0</xdr:row>
      <xdr:rowOff>-111995</xdr:rowOff>
    </xdr:from>
    <xdr:to>
      <xdr:col>2</xdr:col>
      <xdr:colOff>968770</xdr:colOff>
      <xdr:row>4</xdr:row>
      <xdr:rowOff>94850</xdr:rowOff>
    </xdr:to>
    <xdr:pic>
      <xdr:nvPicPr>
        <xdr:cNvPr id="3" name="Imagen 4">
          <a:extLst>
            <a:ext uri="{FF2B5EF4-FFF2-40B4-BE49-F238E27FC236}">
              <a16:creationId xmlns="" xmlns:a16="http://schemas.microsoft.com/office/drawing/2014/main" id="{95E22E07-193E-440A-8DA0-15C34509F0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731" t="2007" r="60846" b="86732"/>
        <a:stretch>
          <a:fillRect/>
        </a:stretch>
      </xdr:blipFill>
      <xdr:spPr bwMode="auto">
        <a:xfrm>
          <a:off x="-153427" y="-111995"/>
          <a:ext cx="2646197" cy="1378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onia\Downloads\NUEVOS%20INDICADORES%20DE%20GESTION%20HUMANA%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ACITACION  GH- 2022"/>
      <sheetName val="EFICACIA P.B"/>
      <sheetName val="ACTIV BIENESTAR GH- 2022 (2)"/>
      <sheetName val="INDICADORES 2023"/>
    </sheetNames>
    <sheetDataSet>
      <sheetData sheetId="0"/>
      <sheetData sheetId="1"/>
      <sheetData sheetId="2">
        <row r="24">
          <cell r="A24" t="str">
            <v>ENERO</v>
          </cell>
          <cell r="B24">
            <v>0.85</v>
          </cell>
          <cell r="C24">
            <v>1</v>
          </cell>
          <cell r="D24">
            <v>1</v>
          </cell>
        </row>
        <row r="25">
          <cell r="A25" t="str">
            <v>FEBRERO</v>
          </cell>
          <cell r="B25">
            <v>0.85</v>
          </cell>
          <cell r="C25">
            <v>1</v>
          </cell>
          <cell r="D25">
            <v>1</v>
          </cell>
        </row>
        <row r="26">
          <cell r="A26" t="str">
            <v>MARZO</v>
          </cell>
          <cell r="B26">
            <v>0.85</v>
          </cell>
          <cell r="C26">
            <v>1</v>
          </cell>
          <cell r="D26">
            <v>1</v>
          </cell>
        </row>
        <row r="27">
          <cell r="A27" t="str">
            <v>ABRIL</v>
          </cell>
          <cell r="B27">
            <v>0.85</v>
          </cell>
          <cell r="C27">
            <v>1</v>
          </cell>
          <cell r="D27">
            <v>1</v>
          </cell>
        </row>
        <row r="28">
          <cell r="A28" t="str">
            <v>MAYO</v>
          </cell>
          <cell r="B28">
            <v>0.85</v>
          </cell>
          <cell r="C28">
            <v>1</v>
          </cell>
          <cell r="D28">
            <v>1</v>
          </cell>
        </row>
        <row r="29">
          <cell r="A29" t="str">
            <v>JUNIO</v>
          </cell>
          <cell r="B29">
            <v>0.85</v>
          </cell>
          <cell r="C29">
            <v>1</v>
          </cell>
          <cell r="D29">
            <v>1</v>
          </cell>
        </row>
        <row r="30">
          <cell r="A30" t="str">
            <v>JULIO</v>
          </cell>
          <cell r="B30">
            <v>0.85</v>
          </cell>
          <cell r="C30">
            <v>1</v>
          </cell>
          <cell r="D30">
            <v>1</v>
          </cell>
        </row>
        <row r="31">
          <cell r="A31" t="str">
            <v>AGOSTO</v>
          </cell>
          <cell r="B31">
            <v>0.85</v>
          </cell>
          <cell r="C31">
            <v>1</v>
          </cell>
          <cell r="D31">
            <v>1</v>
          </cell>
        </row>
        <row r="32">
          <cell r="A32" t="str">
            <v>SEPTIEMBRE</v>
          </cell>
          <cell r="B32">
            <v>0.85</v>
          </cell>
          <cell r="C32">
            <v>1</v>
          </cell>
          <cell r="D32">
            <v>1</v>
          </cell>
        </row>
        <row r="33">
          <cell r="A33" t="str">
            <v>OCTUBRE</v>
          </cell>
          <cell r="B33">
            <v>0.85</v>
          </cell>
          <cell r="C33">
            <v>1</v>
          </cell>
          <cell r="D33">
            <v>1</v>
          </cell>
        </row>
        <row r="34">
          <cell r="A34" t="str">
            <v>NOVIEMBRE</v>
          </cell>
          <cell r="B34">
            <v>0.85</v>
          </cell>
          <cell r="C34">
            <v>1</v>
          </cell>
          <cell r="D34">
            <v>0.85</v>
          </cell>
        </row>
        <row r="35">
          <cell r="A35" t="str">
            <v>DICIEMBRE</v>
          </cell>
          <cell r="B35">
            <v>0.85</v>
          </cell>
          <cell r="C35">
            <v>1</v>
          </cell>
          <cell r="D35">
            <v>0.85</v>
          </cell>
        </row>
      </sheetData>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63"/>
  <sheetViews>
    <sheetView topLeftCell="A31" workbookViewId="0">
      <selection activeCell="G23" sqref="G23:H23"/>
    </sheetView>
  </sheetViews>
  <sheetFormatPr baseColWidth="10" defaultRowHeight="15" x14ac:dyDescent="0.25"/>
  <cols>
    <col min="1" max="1" width="26.140625" customWidth="1"/>
    <col min="4" max="4" width="11.85546875" bestFit="1" customWidth="1"/>
    <col min="6" max="6" width="17.42578125" customWidth="1"/>
    <col min="10" max="10" width="14.140625" customWidth="1"/>
  </cols>
  <sheetData>
    <row r="1" spans="1:14" x14ac:dyDescent="0.25">
      <c r="A1" s="73"/>
      <c r="B1" s="76" t="s">
        <v>0</v>
      </c>
      <c r="C1" s="77"/>
      <c r="D1" s="77"/>
      <c r="E1" s="77"/>
      <c r="F1" s="77"/>
      <c r="G1" s="77"/>
      <c r="H1" s="78"/>
      <c r="I1" s="82" t="s">
        <v>1</v>
      </c>
      <c r="J1" s="83"/>
      <c r="K1" s="1"/>
      <c r="L1" s="2"/>
      <c r="M1" s="2"/>
      <c r="N1" s="2"/>
    </row>
    <row r="2" spans="1:14" x14ac:dyDescent="0.25">
      <c r="A2" s="74"/>
      <c r="B2" s="79"/>
      <c r="C2" s="80"/>
      <c r="D2" s="80"/>
      <c r="E2" s="80"/>
      <c r="F2" s="80"/>
      <c r="G2" s="80"/>
      <c r="H2" s="81"/>
      <c r="I2" s="84" t="s">
        <v>2</v>
      </c>
      <c r="J2" s="85"/>
      <c r="K2" s="3"/>
      <c r="L2" s="2"/>
      <c r="M2" s="2"/>
      <c r="N2" s="2"/>
    </row>
    <row r="3" spans="1:14" ht="33" customHeight="1" thickBot="1" x14ac:dyDescent="0.3">
      <c r="A3" s="75"/>
      <c r="B3" s="86" t="s">
        <v>3</v>
      </c>
      <c r="C3" s="87"/>
      <c r="D3" s="87"/>
      <c r="E3" s="87"/>
      <c r="F3" s="87"/>
      <c r="G3" s="87"/>
      <c r="H3" s="88"/>
      <c r="I3" s="89" t="s">
        <v>4</v>
      </c>
      <c r="J3" s="90"/>
      <c r="K3" s="61"/>
      <c r="L3" s="2"/>
      <c r="M3" s="2"/>
      <c r="N3" s="2"/>
    </row>
    <row r="4" spans="1:14" ht="16.5" thickBot="1" x14ac:dyDescent="0.3">
      <c r="A4" s="59"/>
      <c r="B4" s="7"/>
      <c r="C4" s="7"/>
      <c r="D4" s="7"/>
      <c r="E4" s="7"/>
      <c r="F4" s="7"/>
      <c r="G4" s="7"/>
      <c r="H4" s="7"/>
      <c r="I4" s="7"/>
      <c r="J4" s="8"/>
      <c r="K4" s="61"/>
      <c r="L4" s="2"/>
      <c r="M4" s="2"/>
      <c r="N4" s="2"/>
    </row>
    <row r="5" spans="1:14" ht="16.5" thickBot="1" x14ac:dyDescent="0.3">
      <c r="A5" s="91" t="s">
        <v>5</v>
      </c>
      <c r="B5" s="92"/>
      <c r="C5" s="92"/>
      <c r="D5" s="92"/>
      <c r="E5" s="92"/>
      <c r="F5" s="92"/>
      <c r="G5" s="92"/>
      <c r="H5" s="92"/>
      <c r="I5" s="92"/>
      <c r="J5" s="93"/>
      <c r="K5" s="61"/>
      <c r="L5" s="60"/>
      <c r="M5" s="60"/>
      <c r="N5" s="60"/>
    </row>
    <row r="6" spans="1:14" ht="47.25" x14ac:dyDescent="0.25">
      <c r="A6" s="9" t="s">
        <v>6</v>
      </c>
      <c r="B6" s="94" t="s">
        <v>7</v>
      </c>
      <c r="C6" s="94"/>
      <c r="D6" s="94"/>
      <c r="E6" s="94"/>
      <c r="F6" s="94"/>
      <c r="G6" s="94"/>
      <c r="H6" s="94"/>
      <c r="I6" s="10" t="s">
        <v>8</v>
      </c>
      <c r="J6" s="11" t="s">
        <v>9</v>
      </c>
      <c r="K6" s="61"/>
      <c r="L6" s="2"/>
      <c r="M6" s="2"/>
      <c r="N6" s="2"/>
    </row>
    <row r="7" spans="1:14" ht="48" thickBot="1" x14ac:dyDescent="0.3">
      <c r="A7" s="12" t="s">
        <v>10</v>
      </c>
      <c r="B7" s="95" t="s">
        <v>154</v>
      </c>
      <c r="C7" s="96"/>
      <c r="D7" s="96"/>
      <c r="E7" s="96"/>
      <c r="F7" s="96"/>
      <c r="G7" s="96"/>
      <c r="H7" s="97"/>
      <c r="I7" s="13" t="s">
        <v>11</v>
      </c>
      <c r="J7" s="14" t="s">
        <v>12</v>
      </c>
      <c r="K7" s="61"/>
      <c r="L7" s="2"/>
      <c r="M7" s="2"/>
      <c r="N7" s="2"/>
    </row>
    <row r="8" spans="1:14" ht="15.75" thickBot="1" x14ac:dyDescent="0.3">
      <c r="A8" s="98"/>
      <c r="B8" s="99"/>
      <c r="C8" s="99"/>
      <c r="D8" s="99"/>
      <c r="E8" s="99"/>
      <c r="F8" s="99"/>
      <c r="G8" s="99"/>
      <c r="H8" s="99"/>
      <c r="I8" s="99"/>
      <c r="J8" s="100"/>
      <c r="K8" s="61"/>
      <c r="L8" s="60"/>
      <c r="M8" s="60"/>
      <c r="N8" s="60"/>
    </row>
    <row r="9" spans="1:14" ht="83.25" customHeight="1" x14ac:dyDescent="0.25">
      <c r="A9" s="9" t="s">
        <v>13</v>
      </c>
      <c r="B9" s="101" t="s">
        <v>153</v>
      </c>
      <c r="C9" s="102"/>
      <c r="D9" s="102"/>
      <c r="E9" s="102"/>
      <c r="F9" s="103"/>
      <c r="G9" s="64" t="s">
        <v>14</v>
      </c>
      <c r="H9" s="104" t="s">
        <v>152</v>
      </c>
      <c r="I9" s="105"/>
      <c r="J9" s="106"/>
      <c r="K9" s="61"/>
      <c r="L9" s="60"/>
      <c r="M9" s="60"/>
      <c r="N9" s="60"/>
    </row>
    <row r="10" spans="1:14" ht="98.25" customHeight="1" x14ac:dyDescent="0.25">
      <c r="A10" s="65" t="s">
        <v>15</v>
      </c>
      <c r="B10" s="107" t="s">
        <v>16</v>
      </c>
      <c r="C10" s="108"/>
      <c r="D10" s="108"/>
      <c r="E10" s="108"/>
      <c r="F10" s="109"/>
      <c r="G10" s="16" t="s">
        <v>17</v>
      </c>
      <c r="H10" s="110" t="s">
        <v>151</v>
      </c>
      <c r="I10" s="111"/>
      <c r="J10" s="112"/>
      <c r="K10" s="61"/>
      <c r="L10" s="60"/>
      <c r="M10" s="60"/>
      <c r="N10" s="60"/>
    </row>
    <row r="11" spans="1:14" ht="124.5" customHeight="1" x14ac:dyDescent="0.25">
      <c r="A11" s="65" t="s">
        <v>18</v>
      </c>
      <c r="B11" s="113" t="s">
        <v>150</v>
      </c>
      <c r="C11" s="114"/>
      <c r="D11" s="114"/>
      <c r="E11" s="114"/>
      <c r="F11" s="115"/>
      <c r="G11" s="16" t="s">
        <v>19</v>
      </c>
      <c r="H11" s="116" t="s">
        <v>149</v>
      </c>
      <c r="I11" s="117"/>
      <c r="J11" s="118"/>
      <c r="K11" s="61"/>
      <c r="L11" s="60"/>
      <c r="M11" s="60"/>
      <c r="N11" s="60"/>
    </row>
    <row r="12" spans="1:14" ht="51" x14ac:dyDescent="0.25">
      <c r="A12" s="65" t="s">
        <v>20</v>
      </c>
      <c r="B12" s="119" t="s">
        <v>148</v>
      </c>
      <c r="C12" s="120"/>
      <c r="D12" s="120"/>
      <c r="E12" s="120"/>
      <c r="F12" s="121"/>
      <c r="G12" s="16" t="s">
        <v>21</v>
      </c>
      <c r="H12" s="116" t="s">
        <v>147</v>
      </c>
      <c r="I12" s="117"/>
      <c r="J12" s="118"/>
      <c r="K12" s="61"/>
      <c r="L12" s="60"/>
      <c r="M12" s="60"/>
      <c r="N12" s="60"/>
    </row>
    <row r="13" spans="1:14" ht="63.75" x14ac:dyDescent="0.25">
      <c r="A13" s="65" t="s">
        <v>22</v>
      </c>
      <c r="B13" s="116" t="s">
        <v>23</v>
      </c>
      <c r="C13" s="122"/>
      <c r="D13" s="122"/>
      <c r="E13" s="122"/>
      <c r="F13" s="123"/>
      <c r="G13" s="16" t="s">
        <v>24</v>
      </c>
      <c r="H13" s="116" t="s">
        <v>51</v>
      </c>
      <c r="I13" s="117"/>
      <c r="J13" s="118"/>
      <c r="K13" s="61"/>
      <c r="L13" s="60"/>
      <c r="M13" s="60"/>
      <c r="N13" s="60"/>
    </row>
    <row r="14" spans="1:14" x14ac:dyDescent="0.25">
      <c r="A14" s="124" t="s">
        <v>25</v>
      </c>
      <c r="B14" s="125">
        <v>0.9</v>
      </c>
      <c r="C14" s="126"/>
      <c r="D14" s="128" t="s">
        <v>27</v>
      </c>
      <c r="E14" s="128"/>
      <c r="F14" s="129">
        <v>0.9</v>
      </c>
      <c r="G14" s="131" t="s">
        <v>28</v>
      </c>
      <c r="H14" s="17" t="s">
        <v>29</v>
      </c>
      <c r="I14" s="17" t="s">
        <v>30</v>
      </c>
      <c r="J14" s="18" t="s">
        <v>31</v>
      </c>
      <c r="K14" s="61"/>
      <c r="L14" s="60"/>
      <c r="M14" s="60"/>
      <c r="N14" s="60"/>
    </row>
    <row r="15" spans="1:14" ht="71.25" x14ac:dyDescent="0.25">
      <c r="A15" s="124"/>
      <c r="B15" s="127"/>
      <c r="C15" s="127"/>
      <c r="D15" s="128"/>
      <c r="E15" s="128"/>
      <c r="F15" s="130"/>
      <c r="G15" s="132"/>
      <c r="H15" s="19" t="s">
        <v>32</v>
      </c>
      <c r="I15" s="20" t="s">
        <v>33</v>
      </c>
      <c r="J15" s="21" t="s">
        <v>34</v>
      </c>
      <c r="K15" s="61"/>
      <c r="L15" s="60"/>
      <c r="M15" s="60"/>
      <c r="N15" s="60"/>
    </row>
    <row r="16" spans="1:14" ht="15.75" thickBot="1" x14ac:dyDescent="0.3">
      <c r="A16" s="133"/>
      <c r="B16" s="134"/>
      <c r="C16" s="134"/>
      <c r="D16" s="134"/>
      <c r="E16" s="134"/>
      <c r="F16" s="134"/>
      <c r="G16" s="134"/>
      <c r="H16" s="134"/>
      <c r="I16" s="134"/>
      <c r="J16" s="135"/>
      <c r="K16" s="61"/>
      <c r="L16" s="60"/>
      <c r="M16" s="60"/>
      <c r="N16" s="60"/>
    </row>
    <row r="17" spans="1:14" ht="15.75" thickBot="1" x14ac:dyDescent="0.3">
      <c r="A17" s="136"/>
      <c r="B17" s="137"/>
      <c r="C17" s="137"/>
      <c r="D17" s="137"/>
      <c r="E17" s="137"/>
      <c r="F17" s="137"/>
      <c r="G17" s="137"/>
      <c r="H17" s="137"/>
      <c r="I17" s="137"/>
      <c r="J17" s="138"/>
      <c r="K17" s="61"/>
      <c r="L17" s="60"/>
      <c r="M17" s="60"/>
      <c r="N17" s="60"/>
    </row>
    <row r="18" spans="1:14" x14ac:dyDescent="0.25">
      <c r="A18" s="73"/>
      <c r="B18" s="76" t="s">
        <v>0</v>
      </c>
      <c r="C18" s="77"/>
      <c r="D18" s="77"/>
      <c r="E18" s="77"/>
      <c r="F18" s="77"/>
      <c r="G18" s="77"/>
      <c r="H18" s="78"/>
      <c r="I18" s="82" t="s">
        <v>1</v>
      </c>
      <c r="J18" s="83"/>
      <c r="K18" s="3"/>
      <c r="L18" s="2"/>
      <c r="M18" s="2"/>
      <c r="N18" s="2"/>
    </row>
    <row r="19" spans="1:14" x14ac:dyDescent="0.25">
      <c r="A19" s="74"/>
      <c r="B19" s="79"/>
      <c r="C19" s="80"/>
      <c r="D19" s="80"/>
      <c r="E19" s="80"/>
      <c r="F19" s="80"/>
      <c r="G19" s="80"/>
      <c r="H19" s="81"/>
      <c r="I19" s="84" t="s">
        <v>2</v>
      </c>
      <c r="J19" s="85"/>
      <c r="K19" s="3"/>
      <c r="L19" s="2"/>
      <c r="M19" s="2"/>
      <c r="N19" s="2"/>
    </row>
    <row r="20" spans="1:14" ht="16.5" thickBot="1" x14ac:dyDescent="0.3">
      <c r="A20" s="75"/>
      <c r="B20" s="86" t="s">
        <v>3</v>
      </c>
      <c r="C20" s="87"/>
      <c r="D20" s="87"/>
      <c r="E20" s="87"/>
      <c r="F20" s="87"/>
      <c r="G20" s="87"/>
      <c r="H20" s="88"/>
      <c r="I20" s="89" t="s">
        <v>4</v>
      </c>
      <c r="J20" s="90"/>
      <c r="K20" s="61"/>
      <c r="L20" s="2"/>
      <c r="M20" s="2"/>
      <c r="N20" s="2"/>
    </row>
    <row r="21" spans="1:14" ht="16.5" thickBot="1" x14ac:dyDescent="0.3">
      <c r="A21" s="139" t="s">
        <v>35</v>
      </c>
      <c r="B21" s="140"/>
      <c r="C21" s="140"/>
      <c r="D21" s="140"/>
      <c r="E21" s="140"/>
      <c r="F21" s="140"/>
      <c r="G21" s="140"/>
      <c r="H21" s="140"/>
      <c r="I21" s="140"/>
      <c r="J21" s="141"/>
      <c r="K21" s="61"/>
      <c r="L21" s="60"/>
      <c r="M21" s="60"/>
      <c r="N21" s="60"/>
    </row>
    <row r="22" spans="1:14" ht="25.5" x14ac:dyDescent="0.25">
      <c r="A22" s="22" t="s">
        <v>36</v>
      </c>
      <c r="B22" s="63" t="s">
        <v>27</v>
      </c>
      <c r="C22" s="63" t="s">
        <v>146</v>
      </c>
      <c r="D22" s="24" t="s">
        <v>37</v>
      </c>
      <c r="E22" s="142" t="s">
        <v>38</v>
      </c>
      <c r="F22" s="143"/>
      <c r="G22" s="142" t="s">
        <v>39</v>
      </c>
      <c r="H22" s="143"/>
      <c r="I22" s="25" t="s">
        <v>40</v>
      </c>
      <c r="J22" s="26" t="s">
        <v>41</v>
      </c>
      <c r="K22" s="27"/>
      <c r="L22" s="60"/>
      <c r="M22" s="60"/>
      <c r="N22" s="60"/>
    </row>
    <row r="23" spans="1:14" ht="114.75" customHeight="1" x14ac:dyDescent="0.25">
      <c r="A23" s="28" t="s">
        <v>145</v>
      </c>
      <c r="B23" s="29">
        <v>0.9</v>
      </c>
      <c r="C23" s="30">
        <v>0</v>
      </c>
      <c r="D23" s="71">
        <v>0</v>
      </c>
      <c r="E23" s="144" t="s">
        <v>144</v>
      </c>
      <c r="F23" s="144"/>
      <c r="G23" s="145"/>
      <c r="H23" s="146"/>
      <c r="I23" s="31" t="s">
        <v>143</v>
      </c>
      <c r="J23" s="144" t="s">
        <v>142</v>
      </c>
      <c r="K23" s="144"/>
      <c r="L23" s="32"/>
      <c r="M23" s="32"/>
      <c r="N23" s="32"/>
    </row>
    <row r="24" spans="1:14" ht="87" customHeight="1" x14ac:dyDescent="0.25">
      <c r="A24" s="28" t="s">
        <v>141</v>
      </c>
      <c r="B24" s="29">
        <v>0.9</v>
      </c>
      <c r="C24" s="30">
        <v>0</v>
      </c>
      <c r="D24" s="71">
        <v>0</v>
      </c>
      <c r="E24" s="144" t="s">
        <v>140</v>
      </c>
      <c r="F24" s="144"/>
      <c r="G24" s="145"/>
      <c r="H24" s="146"/>
      <c r="I24" s="31" t="s">
        <v>42</v>
      </c>
      <c r="J24" s="144" t="s">
        <v>139</v>
      </c>
      <c r="K24" s="144"/>
      <c r="L24" s="32"/>
      <c r="M24" s="32"/>
      <c r="N24" s="32"/>
    </row>
    <row r="25" spans="1:14" ht="122.25" customHeight="1" x14ac:dyDescent="0.25">
      <c r="A25" s="28" t="s">
        <v>138</v>
      </c>
      <c r="B25" s="29">
        <v>0.9</v>
      </c>
      <c r="C25" s="30">
        <v>0</v>
      </c>
      <c r="D25" s="71">
        <v>0</v>
      </c>
      <c r="E25" s="144" t="s">
        <v>137</v>
      </c>
      <c r="F25" s="144"/>
      <c r="G25" s="145"/>
      <c r="H25" s="146"/>
      <c r="I25" s="31" t="s">
        <v>42</v>
      </c>
      <c r="J25" s="147">
        <v>44986</v>
      </c>
      <c r="K25" s="144"/>
      <c r="L25" s="32"/>
      <c r="M25" s="32"/>
      <c r="N25" s="32"/>
    </row>
    <row r="26" spans="1:14" ht="110.25" customHeight="1" x14ac:dyDescent="0.25">
      <c r="A26" s="28" t="s">
        <v>135</v>
      </c>
      <c r="B26" s="29">
        <v>0.9</v>
      </c>
      <c r="C26" s="30">
        <v>0</v>
      </c>
      <c r="D26" s="71">
        <v>0</v>
      </c>
      <c r="E26" s="144" t="s">
        <v>136</v>
      </c>
      <c r="F26" s="144"/>
      <c r="G26" s="145"/>
      <c r="H26" s="146"/>
      <c r="I26" s="31" t="s">
        <v>42</v>
      </c>
      <c r="J26" s="144" t="s">
        <v>135</v>
      </c>
      <c r="K26" s="144"/>
      <c r="L26" s="32"/>
      <c r="M26" s="32"/>
      <c r="N26" s="32"/>
    </row>
    <row r="27" spans="1:14" ht="218.25" customHeight="1" x14ac:dyDescent="0.25">
      <c r="A27" s="28" t="s">
        <v>132</v>
      </c>
      <c r="B27" s="29">
        <v>0.9</v>
      </c>
      <c r="C27" s="69">
        <f>4/4</f>
        <v>1</v>
      </c>
      <c r="D27" s="70">
        <v>1</v>
      </c>
      <c r="E27" s="144" t="s">
        <v>134</v>
      </c>
      <c r="F27" s="144"/>
      <c r="G27" s="145" t="s">
        <v>133</v>
      </c>
      <c r="H27" s="146"/>
      <c r="I27" s="31" t="s">
        <v>42</v>
      </c>
      <c r="J27" s="144" t="s">
        <v>132</v>
      </c>
      <c r="K27" s="144"/>
      <c r="L27" s="60"/>
      <c r="M27" s="60"/>
      <c r="N27" s="60"/>
    </row>
    <row r="28" spans="1:14" ht="200.25" customHeight="1" x14ac:dyDescent="0.25">
      <c r="A28" s="28" t="s">
        <v>129</v>
      </c>
      <c r="B28" s="29">
        <v>0.9</v>
      </c>
      <c r="C28" s="69">
        <v>1</v>
      </c>
      <c r="D28" s="70">
        <v>1</v>
      </c>
      <c r="E28" s="144" t="s">
        <v>131</v>
      </c>
      <c r="F28" s="144"/>
      <c r="G28" s="145" t="s">
        <v>130</v>
      </c>
      <c r="H28" s="146"/>
      <c r="I28" s="31" t="s">
        <v>42</v>
      </c>
      <c r="J28" s="144" t="s">
        <v>129</v>
      </c>
      <c r="K28" s="144"/>
      <c r="L28" s="60"/>
      <c r="M28" s="60"/>
      <c r="N28" s="60"/>
    </row>
    <row r="29" spans="1:14" ht="277.5" customHeight="1" x14ac:dyDescent="0.25">
      <c r="A29" s="28" t="s">
        <v>126</v>
      </c>
      <c r="B29" s="29">
        <v>0.9</v>
      </c>
      <c r="C29" s="69">
        <v>1</v>
      </c>
      <c r="D29" s="70">
        <v>1</v>
      </c>
      <c r="E29" s="144" t="s">
        <v>128</v>
      </c>
      <c r="F29" s="144"/>
      <c r="G29" s="145" t="s">
        <v>127</v>
      </c>
      <c r="H29" s="146"/>
      <c r="I29" s="31" t="s">
        <v>42</v>
      </c>
      <c r="J29" s="144" t="s">
        <v>126</v>
      </c>
      <c r="K29" s="144"/>
      <c r="L29" s="60"/>
      <c r="M29" s="60"/>
      <c r="N29" s="60"/>
    </row>
    <row r="30" spans="1:14" ht="169.5" customHeight="1" x14ac:dyDescent="0.25">
      <c r="A30" s="28" t="s">
        <v>124</v>
      </c>
      <c r="B30" s="29">
        <v>0.9</v>
      </c>
      <c r="C30" s="69">
        <v>1</v>
      </c>
      <c r="D30" s="70">
        <v>1</v>
      </c>
      <c r="E30" s="144" t="s">
        <v>125</v>
      </c>
      <c r="F30" s="144"/>
      <c r="G30" s="145" t="s">
        <v>155</v>
      </c>
      <c r="H30" s="146"/>
      <c r="I30" s="31" t="s">
        <v>42</v>
      </c>
      <c r="J30" s="144" t="s">
        <v>124</v>
      </c>
      <c r="K30" s="144"/>
      <c r="L30" s="60"/>
      <c r="M30" s="60"/>
      <c r="N30" s="60"/>
    </row>
    <row r="31" spans="1:14" ht="105" customHeight="1" x14ac:dyDescent="0.25">
      <c r="A31" s="28" t="s">
        <v>123</v>
      </c>
      <c r="B31" s="29">
        <v>0.9</v>
      </c>
      <c r="C31" s="69">
        <v>1</v>
      </c>
      <c r="D31" s="70">
        <v>1</v>
      </c>
      <c r="E31" s="144" t="s">
        <v>157</v>
      </c>
      <c r="F31" s="144"/>
      <c r="G31" s="145" t="s">
        <v>156</v>
      </c>
      <c r="H31" s="146"/>
      <c r="I31" s="31" t="s">
        <v>42</v>
      </c>
      <c r="J31" s="144" t="s">
        <v>123</v>
      </c>
      <c r="K31" s="144"/>
      <c r="L31" s="60"/>
      <c r="M31" s="60"/>
      <c r="N31" s="60"/>
    </row>
    <row r="32" spans="1:14" ht="78" customHeight="1" x14ac:dyDescent="0.25">
      <c r="A32" s="28" t="s">
        <v>122</v>
      </c>
      <c r="B32" s="29">
        <v>0.9</v>
      </c>
      <c r="C32" s="69">
        <v>1</v>
      </c>
      <c r="D32" s="70">
        <v>1</v>
      </c>
      <c r="E32" s="144" t="s">
        <v>159</v>
      </c>
      <c r="F32" s="144"/>
      <c r="G32" s="145" t="s">
        <v>158</v>
      </c>
      <c r="H32" s="146"/>
      <c r="I32" s="31" t="s">
        <v>42</v>
      </c>
      <c r="J32" s="152" t="s">
        <v>122</v>
      </c>
      <c r="K32" s="123"/>
      <c r="L32" s="60"/>
      <c r="M32" s="60"/>
      <c r="N32" s="60"/>
    </row>
    <row r="33" spans="1:14" ht="81.75" customHeight="1" x14ac:dyDescent="0.25">
      <c r="A33" s="28" t="s">
        <v>121</v>
      </c>
      <c r="B33" s="29">
        <v>0.9</v>
      </c>
      <c r="C33" s="69">
        <v>1</v>
      </c>
      <c r="D33" s="70">
        <v>1</v>
      </c>
      <c r="E33" s="144" t="s">
        <v>160</v>
      </c>
      <c r="F33" s="144"/>
      <c r="G33" s="145" t="s">
        <v>161</v>
      </c>
      <c r="H33" s="146"/>
      <c r="I33" s="31" t="s">
        <v>42</v>
      </c>
      <c r="J33" s="144" t="s">
        <v>121</v>
      </c>
      <c r="K33" s="144"/>
      <c r="L33" s="60"/>
      <c r="M33" s="60"/>
      <c r="N33" s="60"/>
    </row>
    <row r="34" spans="1:14" ht="115.5" customHeight="1" thickBot="1" x14ac:dyDescent="0.3">
      <c r="A34" s="68" t="s">
        <v>120</v>
      </c>
      <c r="B34" s="29">
        <v>0.9</v>
      </c>
      <c r="C34" s="69">
        <v>1</v>
      </c>
      <c r="D34" s="70">
        <v>1</v>
      </c>
      <c r="E34" s="152" t="s">
        <v>162</v>
      </c>
      <c r="F34" s="153"/>
      <c r="G34" s="145" t="s">
        <v>161</v>
      </c>
      <c r="H34" s="146"/>
      <c r="I34" s="31" t="s">
        <v>42</v>
      </c>
      <c r="J34" s="144" t="s">
        <v>120</v>
      </c>
      <c r="K34" s="144"/>
      <c r="L34" s="60"/>
      <c r="M34" s="60"/>
      <c r="N34" s="60"/>
    </row>
    <row r="35" spans="1:14" x14ac:dyDescent="0.25">
      <c r="A35" s="74"/>
      <c r="B35" s="148"/>
      <c r="C35" s="148"/>
      <c r="D35" s="148"/>
      <c r="E35" s="148"/>
      <c r="F35" s="148"/>
      <c r="G35" s="148"/>
      <c r="H35" s="148"/>
      <c r="I35" s="148"/>
      <c r="J35" s="149"/>
      <c r="K35" s="61"/>
      <c r="L35" s="60"/>
      <c r="M35" s="60"/>
      <c r="N35" s="60"/>
    </row>
    <row r="36" spans="1:14" x14ac:dyDescent="0.25">
      <c r="A36" s="74"/>
      <c r="B36" s="148"/>
      <c r="C36" s="148"/>
      <c r="D36" s="148"/>
      <c r="E36" s="148"/>
      <c r="F36" s="148"/>
      <c r="G36" s="148"/>
      <c r="H36" s="148"/>
      <c r="I36" s="148"/>
      <c r="J36" s="149"/>
      <c r="K36" s="61"/>
      <c r="L36" s="60"/>
      <c r="M36" s="60"/>
      <c r="N36" s="60"/>
    </row>
    <row r="37" spans="1:14" x14ac:dyDescent="0.25">
      <c r="A37" s="74"/>
      <c r="B37" s="148"/>
      <c r="C37" s="148"/>
      <c r="D37" s="148"/>
      <c r="E37" s="148"/>
      <c r="F37" s="148"/>
      <c r="G37" s="148"/>
      <c r="H37" s="148"/>
      <c r="I37" s="148"/>
      <c r="J37" s="149"/>
      <c r="K37" s="61"/>
      <c r="L37" s="60"/>
      <c r="M37" s="60"/>
      <c r="N37" s="60"/>
    </row>
    <row r="38" spans="1:14" x14ac:dyDescent="0.25">
      <c r="A38" s="74"/>
      <c r="B38" s="148"/>
      <c r="C38" s="148"/>
      <c r="D38" s="148"/>
      <c r="E38" s="148"/>
      <c r="F38" s="148"/>
      <c r="G38" s="148"/>
      <c r="H38" s="148"/>
      <c r="I38" s="148"/>
      <c r="J38" s="149"/>
      <c r="K38" s="61"/>
      <c r="L38" s="60"/>
      <c r="M38" s="60"/>
      <c r="N38" s="60"/>
    </row>
    <row r="39" spans="1:14" x14ac:dyDescent="0.25">
      <c r="A39" s="74"/>
      <c r="B39" s="148"/>
      <c r="C39" s="148"/>
      <c r="D39" s="148"/>
      <c r="E39" s="148"/>
      <c r="F39" s="148"/>
      <c r="G39" s="148"/>
      <c r="H39" s="148"/>
      <c r="I39" s="148"/>
      <c r="J39" s="149"/>
      <c r="K39" s="61"/>
      <c r="L39" s="60"/>
      <c r="M39" s="60"/>
      <c r="N39" s="60"/>
    </row>
    <row r="40" spans="1:14" x14ac:dyDescent="0.25">
      <c r="A40" s="74"/>
      <c r="B40" s="148"/>
      <c r="C40" s="148"/>
      <c r="D40" s="148"/>
      <c r="E40" s="148"/>
      <c r="F40" s="148"/>
      <c r="G40" s="148"/>
      <c r="H40" s="148"/>
      <c r="I40" s="148"/>
      <c r="J40" s="149"/>
      <c r="K40" s="61"/>
      <c r="L40" s="60"/>
      <c r="M40" s="60"/>
      <c r="N40" s="60"/>
    </row>
    <row r="41" spans="1:14" x14ac:dyDescent="0.25">
      <c r="A41" s="74"/>
      <c r="B41" s="148"/>
      <c r="C41" s="148"/>
      <c r="D41" s="148"/>
      <c r="E41" s="148"/>
      <c r="F41" s="148"/>
      <c r="G41" s="148"/>
      <c r="H41" s="148"/>
      <c r="I41" s="148"/>
      <c r="J41" s="149"/>
      <c r="K41" s="61"/>
      <c r="L41" s="60"/>
      <c r="M41" s="60"/>
      <c r="N41" s="60"/>
    </row>
    <row r="42" spans="1:14" x14ac:dyDescent="0.25">
      <c r="A42" s="74"/>
      <c r="B42" s="148"/>
      <c r="C42" s="148"/>
      <c r="D42" s="148"/>
      <c r="E42" s="148"/>
      <c r="F42" s="148"/>
      <c r="G42" s="148"/>
      <c r="H42" s="148"/>
      <c r="I42" s="148"/>
      <c r="J42" s="149"/>
      <c r="K42" s="61"/>
      <c r="L42" s="60"/>
      <c r="M42" s="60"/>
      <c r="N42" s="60"/>
    </row>
    <row r="43" spans="1:14" x14ac:dyDescent="0.25">
      <c r="A43" s="74"/>
      <c r="B43" s="148"/>
      <c r="C43" s="148"/>
      <c r="D43" s="148"/>
      <c r="E43" s="148"/>
      <c r="F43" s="148"/>
      <c r="G43" s="148"/>
      <c r="H43" s="148"/>
      <c r="I43" s="148"/>
      <c r="J43" s="149"/>
      <c r="K43" s="61"/>
      <c r="L43" s="60"/>
      <c r="M43" s="60"/>
      <c r="N43" s="60"/>
    </row>
    <row r="44" spans="1:14" x14ac:dyDescent="0.25">
      <c r="A44" s="74"/>
      <c r="B44" s="148"/>
      <c r="C44" s="148"/>
      <c r="D44" s="148"/>
      <c r="E44" s="148"/>
      <c r="F44" s="148"/>
      <c r="G44" s="148"/>
      <c r="H44" s="148"/>
      <c r="I44" s="148"/>
      <c r="J44" s="149"/>
      <c r="K44" s="61"/>
      <c r="L44" s="60"/>
      <c r="M44" s="60"/>
      <c r="N44" s="60"/>
    </row>
    <row r="45" spans="1:14" x14ac:dyDescent="0.25">
      <c r="A45" s="74"/>
      <c r="B45" s="148"/>
      <c r="C45" s="148"/>
      <c r="D45" s="148"/>
      <c r="E45" s="148"/>
      <c r="F45" s="148"/>
      <c r="G45" s="148"/>
      <c r="H45" s="148"/>
      <c r="I45" s="148"/>
      <c r="J45" s="149"/>
      <c r="K45" s="61"/>
      <c r="L45" s="60"/>
      <c r="M45" s="60"/>
      <c r="N45" s="60"/>
    </row>
    <row r="46" spans="1:14" x14ac:dyDescent="0.25">
      <c r="A46" s="74"/>
      <c r="B46" s="148"/>
      <c r="C46" s="148"/>
      <c r="D46" s="148"/>
      <c r="E46" s="148"/>
      <c r="F46" s="148"/>
      <c r="G46" s="148"/>
      <c r="H46" s="148"/>
      <c r="I46" s="148"/>
      <c r="J46" s="149"/>
      <c r="K46" s="61"/>
      <c r="L46" s="60"/>
      <c r="M46" s="60"/>
      <c r="N46" s="60"/>
    </row>
    <row r="47" spans="1:14" x14ac:dyDescent="0.25">
      <c r="A47" s="74"/>
      <c r="B47" s="148"/>
      <c r="C47" s="148"/>
      <c r="D47" s="148"/>
      <c r="E47" s="148"/>
      <c r="F47" s="148"/>
      <c r="G47" s="148"/>
      <c r="H47" s="148"/>
      <c r="I47" s="148"/>
      <c r="J47" s="149"/>
      <c r="K47" s="61"/>
      <c r="L47" s="60"/>
      <c r="M47" s="60"/>
      <c r="N47" s="60"/>
    </row>
    <row r="48" spans="1:14" ht="15.75" thickBot="1" x14ac:dyDescent="0.3">
      <c r="A48" s="75"/>
      <c r="B48" s="150"/>
      <c r="C48" s="150"/>
      <c r="D48" s="150"/>
      <c r="E48" s="150"/>
      <c r="F48" s="150"/>
      <c r="G48" s="150"/>
      <c r="H48" s="150"/>
      <c r="I48" s="150"/>
      <c r="J48" s="151"/>
      <c r="K48" s="62"/>
      <c r="L48" s="60"/>
      <c r="M48" s="60"/>
      <c r="N48" s="60"/>
    </row>
    <row r="49" spans="1:14" x14ac:dyDescent="0.25">
      <c r="A49" s="60"/>
      <c r="B49" s="60"/>
      <c r="C49" s="60"/>
      <c r="D49" s="60"/>
      <c r="E49" s="60"/>
      <c r="F49" s="60"/>
      <c r="G49" s="60"/>
      <c r="H49" s="60"/>
      <c r="I49" s="60"/>
      <c r="J49" s="60"/>
      <c r="K49" s="60"/>
      <c r="L49" s="60"/>
      <c r="M49" s="60"/>
      <c r="N49" s="60"/>
    </row>
    <row r="50" spans="1:14" x14ac:dyDescent="0.25">
      <c r="A50" s="34"/>
      <c r="B50" s="35"/>
      <c r="C50" s="35"/>
      <c r="D50" s="35"/>
      <c r="E50" s="35"/>
      <c r="F50" s="35"/>
      <c r="G50" s="35"/>
      <c r="H50" s="35"/>
      <c r="I50" s="35"/>
      <c r="J50" s="35"/>
      <c r="K50" s="35"/>
      <c r="L50" s="35"/>
      <c r="M50" s="35"/>
      <c r="N50" s="35"/>
    </row>
    <row r="51" spans="1:14" x14ac:dyDescent="0.25">
      <c r="A51" s="34"/>
      <c r="B51" s="35"/>
      <c r="C51" s="35"/>
      <c r="D51" s="35"/>
      <c r="E51" s="35"/>
      <c r="F51" s="35"/>
      <c r="G51" s="35"/>
      <c r="H51" s="35"/>
      <c r="I51" s="35"/>
      <c r="J51" s="35"/>
      <c r="K51" s="35"/>
      <c r="L51" s="35"/>
      <c r="M51" s="35"/>
      <c r="N51" s="35"/>
    </row>
    <row r="52" spans="1:14" x14ac:dyDescent="0.25">
      <c r="A52" s="60"/>
      <c r="B52" s="60"/>
      <c r="C52" s="60"/>
      <c r="D52" s="60"/>
      <c r="E52" s="60"/>
      <c r="F52" s="60"/>
      <c r="G52" s="60"/>
      <c r="H52" s="60"/>
      <c r="I52" s="60"/>
      <c r="J52" s="60"/>
      <c r="K52" s="60"/>
      <c r="L52" s="60"/>
      <c r="M52" s="60"/>
      <c r="N52" s="60"/>
    </row>
    <row r="53" spans="1:14" x14ac:dyDescent="0.25">
      <c r="A53" s="60"/>
      <c r="B53" s="60"/>
      <c r="C53" s="60"/>
      <c r="D53" s="60"/>
      <c r="E53" s="60"/>
      <c r="F53" s="60"/>
      <c r="G53" s="60"/>
      <c r="H53" s="60"/>
      <c r="I53" s="60"/>
      <c r="J53" s="60"/>
      <c r="K53" s="60"/>
      <c r="L53" s="60"/>
      <c r="M53" s="60"/>
      <c r="N53" s="60"/>
    </row>
    <row r="54" spans="1:14" x14ac:dyDescent="0.25">
      <c r="A54" s="60"/>
      <c r="B54" s="60"/>
      <c r="C54" s="60"/>
      <c r="D54" s="60"/>
      <c r="E54" s="60"/>
      <c r="F54" s="60"/>
      <c r="G54" s="60"/>
      <c r="H54" s="60"/>
      <c r="I54" s="60"/>
      <c r="J54" s="60"/>
      <c r="K54" s="60"/>
      <c r="L54" s="60"/>
      <c r="M54" s="60"/>
      <c r="N54" s="60"/>
    </row>
    <row r="55" spans="1:14" ht="15.75" x14ac:dyDescent="0.25">
      <c r="A55" s="36" t="s">
        <v>43</v>
      </c>
      <c r="B55" s="37" t="s">
        <v>119</v>
      </c>
      <c r="C55" s="37" t="s">
        <v>118</v>
      </c>
      <c r="D55" s="37" t="s">
        <v>117</v>
      </c>
      <c r="E55" s="37" t="s">
        <v>116</v>
      </c>
      <c r="F55" s="37" t="s">
        <v>115</v>
      </c>
      <c r="G55" s="37" t="s">
        <v>114</v>
      </c>
      <c r="H55" s="37" t="s">
        <v>113</v>
      </c>
      <c r="I55" s="37" t="s">
        <v>112</v>
      </c>
      <c r="J55" s="37" t="s">
        <v>111</v>
      </c>
      <c r="K55" s="37" t="s">
        <v>109</v>
      </c>
      <c r="L55" s="38" t="s">
        <v>110</v>
      </c>
      <c r="M55" s="38" t="s">
        <v>108</v>
      </c>
      <c r="N55" s="39" t="s">
        <v>44</v>
      </c>
    </row>
    <row r="56" spans="1:14" x14ac:dyDescent="0.25">
      <c r="A56" s="40" t="s">
        <v>45</v>
      </c>
      <c r="B56" s="41">
        <v>0</v>
      </c>
      <c r="C56" s="41">
        <v>0</v>
      </c>
      <c r="D56" s="41">
        <v>0</v>
      </c>
      <c r="E56" s="41">
        <v>0</v>
      </c>
      <c r="F56" s="41">
        <v>4</v>
      </c>
      <c r="G56" s="41">
        <v>5</v>
      </c>
      <c r="H56" s="41">
        <v>3</v>
      </c>
      <c r="I56" s="41">
        <v>4</v>
      </c>
      <c r="J56" s="41">
        <v>5</v>
      </c>
      <c r="K56" s="41">
        <v>4</v>
      </c>
      <c r="L56" s="42">
        <v>3</v>
      </c>
      <c r="M56" s="42">
        <v>6</v>
      </c>
      <c r="N56" s="43">
        <f>SUM(B56:M56)</f>
        <v>34</v>
      </c>
    </row>
    <row r="57" spans="1:14" x14ac:dyDescent="0.25">
      <c r="A57" s="40" t="s">
        <v>46</v>
      </c>
      <c r="B57" s="41">
        <v>0</v>
      </c>
      <c r="C57" s="41">
        <v>0</v>
      </c>
      <c r="D57" s="41">
        <v>0</v>
      </c>
      <c r="E57" s="41">
        <v>0</v>
      </c>
      <c r="F57" s="41">
        <v>4</v>
      </c>
      <c r="G57" s="41">
        <v>5</v>
      </c>
      <c r="H57" s="41">
        <v>3</v>
      </c>
      <c r="I57" s="41">
        <v>4</v>
      </c>
      <c r="J57" s="41">
        <v>5</v>
      </c>
      <c r="K57" s="41">
        <v>4</v>
      </c>
      <c r="L57" s="42">
        <v>3</v>
      </c>
      <c r="M57" s="42">
        <v>6</v>
      </c>
      <c r="N57" s="43">
        <f>SUM(B57:M57)</f>
        <v>34</v>
      </c>
    </row>
    <row r="58" spans="1:14" x14ac:dyDescent="0.25">
      <c r="A58" s="40"/>
      <c r="B58" s="44" t="e">
        <f t="shared" ref="B58:K58" si="0">(B56/B57)</f>
        <v>#DIV/0!</v>
      </c>
      <c r="C58" s="44" t="e">
        <f t="shared" si="0"/>
        <v>#DIV/0!</v>
      </c>
      <c r="D58" s="44" t="e">
        <f t="shared" si="0"/>
        <v>#DIV/0!</v>
      </c>
      <c r="E58" s="44" t="e">
        <f t="shared" si="0"/>
        <v>#DIV/0!</v>
      </c>
      <c r="F58" s="44">
        <f t="shared" si="0"/>
        <v>1</v>
      </c>
      <c r="G58" s="44">
        <f t="shared" si="0"/>
        <v>1</v>
      </c>
      <c r="H58" s="44">
        <f t="shared" si="0"/>
        <v>1</v>
      </c>
      <c r="I58" s="44">
        <f t="shared" si="0"/>
        <v>1</v>
      </c>
      <c r="J58" s="44">
        <f t="shared" si="0"/>
        <v>1</v>
      </c>
      <c r="K58" s="44">
        <f t="shared" si="0"/>
        <v>1</v>
      </c>
      <c r="L58" s="44">
        <f>(L56/L57)</f>
        <v>1</v>
      </c>
      <c r="M58" s="44">
        <f>(M56/M57)</f>
        <v>1</v>
      </c>
      <c r="N58" s="45">
        <f>(N56/N57)</f>
        <v>1</v>
      </c>
    </row>
    <row r="59" spans="1:14" x14ac:dyDescent="0.25">
      <c r="A59" s="60"/>
      <c r="B59" s="60"/>
      <c r="C59" s="60"/>
      <c r="D59" s="60"/>
      <c r="E59" s="60"/>
      <c r="F59" s="60"/>
      <c r="G59" s="60"/>
      <c r="H59" s="60"/>
      <c r="I59" s="60"/>
      <c r="J59" s="60"/>
      <c r="K59" s="60"/>
      <c r="L59" s="60"/>
      <c r="M59" s="60"/>
      <c r="N59" s="60"/>
    </row>
    <row r="60" spans="1:14" ht="15.75" x14ac:dyDescent="0.25">
      <c r="A60" s="46" t="s">
        <v>47</v>
      </c>
      <c r="B60" s="37" t="s">
        <v>119</v>
      </c>
      <c r="C60" s="37" t="s">
        <v>118</v>
      </c>
      <c r="D60" s="37" t="s">
        <v>117</v>
      </c>
      <c r="E60" s="37" t="s">
        <v>116</v>
      </c>
      <c r="F60" s="37" t="s">
        <v>115</v>
      </c>
      <c r="G60" s="37" t="s">
        <v>114</v>
      </c>
      <c r="H60" s="37" t="s">
        <v>113</v>
      </c>
      <c r="I60" s="37" t="s">
        <v>112</v>
      </c>
      <c r="J60" s="37" t="s">
        <v>111</v>
      </c>
      <c r="K60" s="37" t="s">
        <v>109</v>
      </c>
      <c r="L60" s="38" t="s">
        <v>110</v>
      </c>
      <c r="M60" s="38" t="s">
        <v>108</v>
      </c>
      <c r="N60" s="39" t="s">
        <v>44</v>
      </c>
    </row>
    <row r="61" spans="1:14" x14ac:dyDescent="0.25">
      <c r="A61" s="40" t="s">
        <v>48</v>
      </c>
      <c r="B61" s="41">
        <v>0</v>
      </c>
      <c r="C61" s="41">
        <v>0</v>
      </c>
      <c r="D61" s="41">
        <v>0</v>
      </c>
      <c r="E61" s="41">
        <v>0</v>
      </c>
      <c r="F61" s="41">
        <v>109</v>
      </c>
      <c r="G61" s="41">
        <v>157</v>
      </c>
      <c r="H61" s="41">
        <v>127</v>
      </c>
      <c r="I61" s="41">
        <v>132</v>
      </c>
      <c r="J61" s="41">
        <v>148</v>
      </c>
      <c r="K61" s="41">
        <v>151</v>
      </c>
      <c r="L61" s="41">
        <v>149</v>
      </c>
      <c r="M61" s="41">
        <v>156</v>
      </c>
      <c r="N61" s="43" t="e">
        <f>(B61+C61+D61+E61+F61+G61+H61+J61+K61+#REF!+#REF!+M61)</f>
        <v>#REF!</v>
      </c>
    </row>
    <row r="62" spans="1:14" ht="45" x14ac:dyDescent="0.25">
      <c r="A62" s="47" t="s">
        <v>49</v>
      </c>
      <c r="B62" s="41">
        <v>0</v>
      </c>
      <c r="C62" s="41">
        <v>0</v>
      </c>
      <c r="D62" s="41">
        <v>0</v>
      </c>
      <c r="E62" s="41">
        <v>0</v>
      </c>
      <c r="F62" s="41">
        <v>161</v>
      </c>
      <c r="G62" s="41">
        <v>161</v>
      </c>
      <c r="H62" s="41">
        <v>161</v>
      </c>
      <c r="I62" s="41">
        <v>161</v>
      </c>
      <c r="J62" s="41">
        <v>161</v>
      </c>
      <c r="K62" s="41">
        <v>161</v>
      </c>
      <c r="L62" s="41">
        <v>161</v>
      </c>
      <c r="M62" s="41">
        <v>161</v>
      </c>
      <c r="N62" s="43" t="e">
        <f>(B62+C62+D62+E62+F62+G62+H62+J62+K62+#REF!+#REF!+M62+M62)</f>
        <v>#REF!</v>
      </c>
    </row>
    <row r="63" spans="1:14" x14ac:dyDescent="0.25">
      <c r="A63" s="40" t="s">
        <v>50</v>
      </c>
      <c r="B63" s="67" t="e">
        <f t="shared" ref="B63:L63" si="1">(B61/B62)</f>
        <v>#DIV/0!</v>
      </c>
      <c r="C63" s="44" t="e">
        <f t="shared" si="1"/>
        <v>#DIV/0!</v>
      </c>
      <c r="D63" s="66" t="e">
        <f t="shared" si="1"/>
        <v>#DIV/0!</v>
      </c>
      <c r="E63" s="44" t="e">
        <f t="shared" si="1"/>
        <v>#DIV/0!</v>
      </c>
      <c r="F63" s="44">
        <f t="shared" si="1"/>
        <v>0.67701863354037262</v>
      </c>
      <c r="G63" s="44">
        <f t="shared" si="1"/>
        <v>0.97515527950310554</v>
      </c>
      <c r="H63" s="44">
        <f t="shared" si="1"/>
        <v>0.78881987577639756</v>
      </c>
      <c r="I63" s="44">
        <f t="shared" si="1"/>
        <v>0.81987577639751552</v>
      </c>
      <c r="J63" s="44">
        <f t="shared" si="1"/>
        <v>0.91925465838509313</v>
      </c>
      <c r="K63" s="44">
        <f t="shared" si="1"/>
        <v>0.93788819875776397</v>
      </c>
      <c r="L63" s="44">
        <f t="shared" si="1"/>
        <v>0.92546583850931674</v>
      </c>
      <c r="M63" s="44">
        <f>(M61/M62)</f>
        <v>0.96894409937888204</v>
      </c>
      <c r="N63" s="45" t="e">
        <f>(N61/N62)</f>
        <v>#REF!</v>
      </c>
    </row>
  </sheetData>
  <mergeCells count="73">
    <mergeCell ref="A35:J48"/>
    <mergeCell ref="E32:F32"/>
    <mergeCell ref="G32:H32"/>
    <mergeCell ref="E33:F33"/>
    <mergeCell ref="G33:H33"/>
    <mergeCell ref="J33:K33"/>
    <mergeCell ref="E34:F34"/>
    <mergeCell ref="G34:H34"/>
    <mergeCell ref="J34:K34"/>
    <mergeCell ref="J32:K32"/>
    <mergeCell ref="E30:F30"/>
    <mergeCell ref="G30:H30"/>
    <mergeCell ref="J30:K30"/>
    <mergeCell ref="E31:F31"/>
    <mergeCell ref="G31:H31"/>
    <mergeCell ref="J31:K31"/>
    <mergeCell ref="E28:F28"/>
    <mergeCell ref="G28:H28"/>
    <mergeCell ref="J28:K28"/>
    <mergeCell ref="E29:F29"/>
    <mergeCell ref="G29:H29"/>
    <mergeCell ref="J29:K29"/>
    <mergeCell ref="E26:F26"/>
    <mergeCell ref="G26:H26"/>
    <mergeCell ref="J26:K26"/>
    <mergeCell ref="E27:F27"/>
    <mergeCell ref="G27:H27"/>
    <mergeCell ref="J27:K27"/>
    <mergeCell ref="E24:F24"/>
    <mergeCell ref="G24:H24"/>
    <mergeCell ref="J24:K24"/>
    <mergeCell ref="E25:F25"/>
    <mergeCell ref="G25:H25"/>
    <mergeCell ref="J25:K25"/>
    <mergeCell ref="A21:J21"/>
    <mergeCell ref="E22:F22"/>
    <mergeCell ref="G22:H22"/>
    <mergeCell ref="E23:F23"/>
    <mergeCell ref="G23:H23"/>
    <mergeCell ref="J23:K23"/>
    <mergeCell ref="A16:J16"/>
    <mergeCell ref="A17:J17"/>
    <mergeCell ref="A18:A20"/>
    <mergeCell ref="B18:H19"/>
    <mergeCell ref="I18:J18"/>
    <mergeCell ref="I19:J19"/>
    <mergeCell ref="B20:H20"/>
    <mergeCell ref="I20:J20"/>
    <mergeCell ref="B13:F13"/>
    <mergeCell ref="H13:J13"/>
    <mergeCell ref="A14:A15"/>
    <mergeCell ref="B14:C15"/>
    <mergeCell ref="D14:E15"/>
    <mergeCell ref="F14:F15"/>
    <mergeCell ref="G14:G15"/>
    <mergeCell ref="B10:F10"/>
    <mergeCell ref="H10:J10"/>
    <mergeCell ref="B11:F11"/>
    <mergeCell ref="H11:J11"/>
    <mergeCell ref="B12:F12"/>
    <mergeCell ref="H12:J12"/>
    <mergeCell ref="A5:J5"/>
    <mergeCell ref="B6:H6"/>
    <mergeCell ref="B7:H7"/>
    <mergeCell ref="A8:J8"/>
    <mergeCell ref="B9:F9"/>
    <mergeCell ref="H9:J9"/>
    <mergeCell ref="A1:A3"/>
    <mergeCell ref="B1:H2"/>
    <mergeCell ref="I1:J1"/>
    <mergeCell ref="I2:J2"/>
    <mergeCell ref="B3:H3"/>
    <mergeCell ref="I3:J3"/>
  </mergeCells>
  <conditionalFormatting sqref="B63:M63 B58:M58">
    <cfRule type="cellIs" dxfId="14" priority="7" operator="lessThanOrEqual">
      <formula>0.59</formula>
    </cfRule>
    <cfRule type="cellIs" dxfId="13" priority="8" operator="between">
      <formula>0.6</formula>
      <formula>0.79</formula>
    </cfRule>
    <cfRule type="cellIs" dxfId="12" priority="9" operator="greaterThanOrEqual">
      <formula>0.8</formula>
    </cfRule>
  </conditionalFormatting>
  <conditionalFormatting sqref="N58">
    <cfRule type="cellIs" dxfId="11" priority="1" operator="greaterThanOrEqual">
      <formula>69</formula>
    </cfRule>
    <cfRule type="cellIs" dxfId="10" priority="2" operator="between">
      <formula>84</formula>
      <formula>70</formula>
    </cfRule>
    <cfRule type="cellIs" dxfId="9" priority="3" stopIfTrue="1" operator="greaterThanOrEqual">
      <formula>85</formula>
    </cfRule>
  </conditionalFormatting>
  <dataValidations count="3">
    <dataValidation type="list" allowBlank="1" showInputMessage="1" showErrorMessage="1" sqref="J6">
      <formula1>R2:R1048576</formula1>
    </dataValidation>
    <dataValidation allowBlank="1" showInputMessage="1" showErrorMessage="1" errorTitle="Seleccionar un valor de la lista" sqref="E23:E33"/>
    <dataValidation type="list" allowBlank="1" showInputMessage="1" showErrorMessage="1" sqref="J7">
      <formula1>$R$4:$R$5</formula1>
    </dataValidation>
  </dataValidations>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61"/>
  <sheetViews>
    <sheetView topLeftCell="A25" workbookViewId="0">
      <selection activeCell="E49" sqref="E49"/>
    </sheetView>
  </sheetViews>
  <sheetFormatPr baseColWidth="10" defaultRowHeight="15" x14ac:dyDescent="0.25"/>
  <cols>
    <col min="1" max="1" width="27" customWidth="1"/>
    <col min="2" max="2" width="15.140625" customWidth="1"/>
    <col min="3" max="3" width="16" customWidth="1"/>
    <col min="4" max="4" width="15.140625" customWidth="1"/>
    <col min="6" max="6" width="17" customWidth="1"/>
    <col min="9" max="9" width="13.28515625" customWidth="1"/>
    <col min="10" max="10" width="18.7109375" customWidth="1"/>
  </cols>
  <sheetData>
    <row r="1" spans="1:12" x14ac:dyDescent="0.25">
      <c r="A1" s="73"/>
      <c r="B1" s="76" t="s">
        <v>0</v>
      </c>
      <c r="C1" s="77"/>
      <c r="D1" s="77"/>
      <c r="E1" s="77"/>
      <c r="F1" s="77"/>
      <c r="G1" s="77"/>
      <c r="H1" s="78"/>
      <c r="I1" s="82" t="s">
        <v>1</v>
      </c>
      <c r="J1" s="83"/>
      <c r="K1" s="1"/>
      <c r="L1" s="2"/>
    </row>
    <row r="2" spans="1:12" x14ac:dyDescent="0.25">
      <c r="A2" s="74"/>
      <c r="B2" s="79"/>
      <c r="C2" s="80"/>
      <c r="D2" s="80"/>
      <c r="E2" s="80"/>
      <c r="F2" s="80"/>
      <c r="G2" s="80"/>
      <c r="H2" s="81"/>
      <c r="I2" s="84" t="s">
        <v>2</v>
      </c>
      <c r="J2" s="85"/>
      <c r="K2" s="3"/>
      <c r="L2" s="2"/>
    </row>
    <row r="3" spans="1:12" ht="33" customHeight="1" thickBot="1" x14ac:dyDescent="0.3">
      <c r="A3" s="75"/>
      <c r="B3" s="86" t="s">
        <v>3</v>
      </c>
      <c r="C3" s="87"/>
      <c r="D3" s="87"/>
      <c r="E3" s="87"/>
      <c r="F3" s="87"/>
      <c r="G3" s="87"/>
      <c r="H3" s="88"/>
      <c r="I3" s="89" t="s">
        <v>4</v>
      </c>
      <c r="J3" s="90"/>
      <c r="K3" s="4"/>
      <c r="L3" s="2"/>
    </row>
    <row r="4" spans="1:12" ht="16.5" thickBot="1" x14ac:dyDescent="0.3">
      <c r="A4" s="6"/>
      <c r="B4" s="7"/>
      <c r="C4" s="7"/>
      <c r="D4" s="7"/>
      <c r="E4" s="7"/>
      <c r="F4" s="7"/>
      <c r="G4" s="7"/>
      <c r="H4" s="7"/>
      <c r="I4" s="7"/>
      <c r="J4" s="8"/>
      <c r="K4" s="4"/>
      <c r="L4" s="2"/>
    </row>
    <row r="5" spans="1:12" ht="16.5" thickBot="1" x14ac:dyDescent="0.3">
      <c r="A5" s="91" t="s">
        <v>5</v>
      </c>
      <c r="B5" s="92"/>
      <c r="C5" s="92"/>
      <c r="D5" s="92"/>
      <c r="E5" s="92"/>
      <c r="F5" s="92"/>
      <c r="G5" s="92"/>
      <c r="H5" s="92"/>
      <c r="I5" s="92"/>
      <c r="J5" s="93"/>
      <c r="K5" s="4"/>
      <c r="L5" s="5"/>
    </row>
    <row r="6" spans="1:12" ht="31.5" x14ac:dyDescent="0.25">
      <c r="A6" s="9" t="s">
        <v>6</v>
      </c>
      <c r="B6" s="94" t="s">
        <v>7</v>
      </c>
      <c r="C6" s="94"/>
      <c r="D6" s="94"/>
      <c r="E6" s="94"/>
      <c r="F6" s="94"/>
      <c r="G6" s="94"/>
      <c r="H6" s="94"/>
      <c r="I6" s="10" t="s">
        <v>8</v>
      </c>
      <c r="J6" s="11" t="s">
        <v>9</v>
      </c>
      <c r="K6" s="4"/>
      <c r="L6" s="2"/>
    </row>
    <row r="7" spans="1:12" ht="32.25" thickBot="1" x14ac:dyDescent="0.3">
      <c r="A7" s="12" t="s">
        <v>10</v>
      </c>
      <c r="B7" s="95" t="s">
        <v>60</v>
      </c>
      <c r="C7" s="96"/>
      <c r="D7" s="96"/>
      <c r="E7" s="96"/>
      <c r="F7" s="96"/>
      <c r="G7" s="96"/>
      <c r="H7" s="97"/>
      <c r="I7" s="13" t="s">
        <v>11</v>
      </c>
      <c r="J7" s="14" t="s">
        <v>12</v>
      </c>
      <c r="K7" s="4"/>
      <c r="L7" s="2"/>
    </row>
    <row r="8" spans="1:12" ht="15.75" thickBot="1" x14ac:dyDescent="0.3">
      <c r="A8" s="98"/>
      <c r="B8" s="99"/>
      <c r="C8" s="99"/>
      <c r="D8" s="99"/>
      <c r="E8" s="99"/>
      <c r="F8" s="99"/>
      <c r="G8" s="99"/>
      <c r="H8" s="99"/>
      <c r="I8" s="99"/>
      <c r="J8" s="100"/>
      <c r="K8" s="4"/>
      <c r="L8" s="5"/>
    </row>
    <row r="9" spans="1:12" ht="83.25" customHeight="1" x14ac:dyDescent="0.25">
      <c r="A9" s="9" t="s">
        <v>13</v>
      </c>
      <c r="B9" s="101" t="s">
        <v>59</v>
      </c>
      <c r="C9" s="102"/>
      <c r="D9" s="102"/>
      <c r="E9" s="102"/>
      <c r="F9" s="103"/>
      <c r="G9" s="48" t="s">
        <v>14</v>
      </c>
      <c r="H9" s="104" t="s">
        <v>58</v>
      </c>
      <c r="I9" s="105"/>
      <c r="J9" s="106"/>
      <c r="K9" s="4"/>
      <c r="L9" s="5"/>
    </row>
    <row r="10" spans="1:12" ht="82.5" customHeight="1" x14ac:dyDescent="0.25">
      <c r="A10" s="15" t="s">
        <v>15</v>
      </c>
      <c r="B10" s="107" t="s">
        <v>16</v>
      </c>
      <c r="C10" s="108"/>
      <c r="D10" s="108"/>
      <c r="E10" s="108"/>
      <c r="F10" s="109"/>
      <c r="G10" s="16" t="s">
        <v>17</v>
      </c>
      <c r="H10" s="110" t="s">
        <v>57</v>
      </c>
      <c r="I10" s="111"/>
      <c r="J10" s="112"/>
      <c r="K10" s="4"/>
      <c r="L10" s="5"/>
    </row>
    <row r="11" spans="1:12" ht="124.5" customHeight="1" x14ac:dyDescent="0.25">
      <c r="A11" s="15" t="s">
        <v>18</v>
      </c>
      <c r="B11" s="161" t="s">
        <v>56</v>
      </c>
      <c r="C11" s="162"/>
      <c r="D11" s="162"/>
      <c r="E11" s="162"/>
      <c r="F11" s="163"/>
      <c r="G11" s="16" t="s">
        <v>19</v>
      </c>
      <c r="H11" s="164" t="s">
        <v>55</v>
      </c>
      <c r="I11" s="165"/>
      <c r="J11" s="166"/>
      <c r="K11" s="4"/>
      <c r="L11" s="5"/>
    </row>
    <row r="12" spans="1:12" ht="51" x14ac:dyDescent="0.25">
      <c r="A12" s="15" t="s">
        <v>20</v>
      </c>
      <c r="B12" s="119" t="s">
        <v>54</v>
      </c>
      <c r="C12" s="120"/>
      <c r="D12" s="120"/>
      <c r="E12" s="120"/>
      <c r="F12" s="121"/>
      <c r="G12" s="16" t="s">
        <v>21</v>
      </c>
      <c r="H12" s="116" t="s">
        <v>61</v>
      </c>
      <c r="I12" s="117"/>
      <c r="J12" s="118"/>
      <c r="K12" s="4"/>
      <c r="L12" s="5"/>
    </row>
    <row r="13" spans="1:12" ht="63.75" x14ac:dyDescent="0.25">
      <c r="A13" s="15" t="s">
        <v>22</v>
      </c>
      <c r="B13" s="116" t="s">
        <v>23</v>
      </c>
      <c r="C13" s="122"/>
      <c r="D13" s="122"/>
      <c r="E13" s="122"/>
      <c r="F13" s="123"/>
      <c r="G13" s="16" t="s">
        <v>24</v>
      </c>
      <c r="H13" s="116" t="s">
        <v>51</v>
      </c>
      <c r="I13" s="117"/>
      <c r="J13" s="118"/>
      <c r="K13" s="4"/>
      <c r="L13" s="5"/>
    </row>
    <row r="14" spans="1:12" x14ac:dyDescent="0.25">
      <c r="A14" s="160" t="s">
        <v>25</v>
      </c>
      <c r="B14" s="125" t="s">
        <v>26</v>
      </c>
      <c r="C14" s="126"/>
      <c r="D14" s="154" t="s">
        <v>27</v>
      </c>
      <c r="E14" s="155"/>
      <c r="F14" s="167">
        <v>0.9</v>
      </c>
      <c r="G14" s="158" t="s">
        <v>28</v>
      </c>
      <c r="H14" s="17" t="s">
        <v>29</v>
      </c>
      <c r="I14" s="17" t="s">
        <v>30</v>
      </c>
      <c r="J14" s="18" t="s">
        <v>31</v>
      </c>
      <c r="K14" s="4"/>
      <c r="L14" s="5"/>
    </row>
    <row r="15" spans="1:12" ht="57" x14ac:dyDescent="0.25">
      <c r="A15" s="160"/>
      <c r="B15" s="127"/>
      <c r="C15" s="127"/>
      <c r="D15" s="156"/>
      <c r="E15" s="157"/>
      <c r="F15" s="168"/>
      <c r="G15" s="159"/>
      <c r="H15" s="19" t="s">
        <v>32</v>
      </c>
      <c r="I15" s="20" t="s">
        <v>33</v>
      </c>
      <c r="J15" s="21" t="s">
        <v>34</v>
      </c>
      <c r="K15" s="4"/>
      <c r="L15" s="5"/>
    </row>
    <row r="16" spans="1:12" ht="15.75" thickBot="1" x14ac:dyDescent="0.3">
      <c r="A16" s="133"/>
      <c r="B16" s="134"/>
      <c r="C16" s="134"/>
      <c r="D16" s="134"/>
      <c r="E16" s="134"/>
      <c r="F16" s="134"/>
      <c r="G16" s="134"/>
      <c r="H16" s="134"/>
      <c r="I16" s="134"/>
      <c r="J16" s="135"/>
      <c r="K16" s="4"/>
      <c r="L16" s="5"/>
    </row>
    <row r="17" spans="1:12" ht="15.75" thickBot="1" x14ac:dyDescent="0.3">
      <c r="A17" s="136"/>
      <c r="B17" s="137"/>
      <c r="C17" s="137"/>
      <c r="D17" s="137"/>
      <c r="E17" s="137"/>
      <c r="F17" s="137"/>
      <c r="G17" s="137"/>
      <c r="H17" s="137"/>
      <c r="I17" s="137"/>
      <c r="J17" s="138"/>
      <c r="K17" s="4"/>
      <c r="L17" s="5"/>
    </row>
    <row r="18" spans="1:12" x14ac:dyDescent="0.25">
      <c r="A18" s="73"/>
      <c r="B18" s="76" t="s">
        <v>0</v>
      </c>
      <c r="C18" s="77"/>
      <c r="D18" s="77"/>
      <c r="E18" s="77"/>
      <c r="F18" s="77"/>
      <c r="G18" s="77"/>
      <c r="H18" s="78"/>
      <c r="I18" s="82" t="s">
        <v>1</v>
      </c>
      <c r="J18" s="83"/>
      <c r="K18" s="3"/>
      <c r="L18" s="2"/>
    </row>
    <row r="19" spans="1:12" x14ac:dyDescent="0.25">
      <c r="A19" s="74"/>
      <c r="B19" s="79"/>
      <c r="C19" s="80"/>
      <c r="D19" s="80"/>
      <c r="E19" s="80"/>
      <c r="F19" s="80"/>
      <c r="G19" s="80"/>
      <c r="H19" s="81"/>
      <c r="I19" s="84" t="s">
        <v>2</v>
      </c>
      <c r="J19" s="85"/>
      <c r="K19" s="3"/>
      <c r="L19" s="2"/>
    </row>
    <row r="20" spans="1:12" ht="16.5" thickBot="1" x14ac:dyDescent="0.3">
      <c r="A20" s="75"/>
      <c r="B20" s="86" t="s">
        <v>3</v>
      </c>
      <c r="C20" s="87"/>
      <c r="D20" s="87"/>
      <c r="E20" s="87"/>
      <c r="F20" s="87"/>
      <c r="G20" s="87"/>
      <c r="H20" s="88"/>
      <c r="I20" s="89" t="s">
        <v>4</v>
      </c>
      <c r="J20" s="90"/>
      <c r="K20" s="4"/>
      <c r="L20" s="2"/>
    </row>
    <row r="21" spans="1:12" ht="16.5" thickBot="1" x14ac:dyDescent="0.3">
      <c r="A21" s="139" t="s">
        <v>35</v>
      </c>
      <c r="B21" s="140"/>
      <c r="C21" s="140"/>
      <c r="D21" s="140"/>
      <c r="E21" s="140"/>
      <c r="F21" s="140"/>
      <c r="G21" s="140"/>
      <c r="H21" s="140"/>
      <c r="I21" s="140"/>
      <c r="J21" s="141"/>
      <c r="K21" s="4"/>
      <c r="L21" s="5"/>
    </row>
    <row r="22" spans="1:12" ht="24" customHeight="1" x14ac:dyDescent="0.25">
      <c r="A22" s="22" t="s">
        <v>36</v>
      </c>
      <c r="B22" s="23" t="s">
        <v>27</v>
      </c>
      <c r="C22" s="23" t="s">
        <v>79</v>
      </c>
      <c r="D22" s="24" t="s">
        <v>37</v>
      </c>
      <c r="E22" s="142" t="s">
        <v>38</v>
      </c>
      <c r="F22" s="143"/>
      <c r="G22" s="142" t="s">
        <v>39</v>
      </c>
      <c r="H22" s="143"/>
      <c r="I22" s="25" t="s">
        <v>40</v>
      </c>
      <c r="J22" s="26" t="s">
        <v>41</v>
      </c>
      <c r="K22" s="27"/>
      <c r="L22" s="5"/>
    </row>
    <row r="23" spans="1:12" ht="189" customHeight="1" x14ac:dyDescent="0.25">
      <c r="A23" s="72" t="s">
        <v>66</v>
      </c>
      <c r="B23" s="29">
        <v>0.9</v>
      </c>
      <c r="C23" s="30">
        <v>1</v>
      </c>
      <c r="D23" s="30">
        <f>B23/C23</f>
        <v>0.9</v>
      </c>
      <c r="E23" s="145" t="s">
        <v>73</v>
      </c>
      <c r="F23" s="146"/>
      <c r="G23" s="145" t="s">
        <v>99</v>
      </c>
      <c r="H23" s="146"/>
      <c r="I23" s="31" t="s">
        <v>42</v>
      </c>
      <c r="J23" s="144" t="s">
        <v>26</v>
      </c>
      <c r="K23" s="144"/>
      <c r="L23" s="32"/>
    </row>
    <row r="24" spans="1:12" ht="282.75" customHeight="1" x14ac:dyDescent="0.25">
      <c r="A24" s="28" t="s">
        <v>72</v>
      </c>
      <c r="B24" s="29">
        <v>0.9</v>
      </c>
      <c r="C24" s="30">
        <v>1</v>
      </c>
      <c r="D24" s="30">
        <f t="shared" ref="D24:D26" si="0">B24/C24</f>
        <v>0.9</v>
      </c>
      <c r="E24" s="145" t="s">
        <v>77</v>
      </c>
      <c r="F24" s="146"/>
      <c r="G24" s="145" t="s">
        <v>99</v>
      </c>
      <c r="H24" s="146"/>
      <c r="I24" s="31" t="s">
        <v>42</v>
      </c>
      <c r="J24" s="144" t="s">
        <v>26</v>
      </c>
      <c r="K24" s="144"/>
      <c r="L24" s="32"/>
    </row>
    <row r="25" spans="1:12" ht="282.75" customHeight="1" x14ac:dyDescent="0.25">
      <c r="A25" s="28" t="s">
        <v>74</v>
      </c>
      <c r="B25" s="29">
        <v>0.9</v>
      </c>
      <c r="C25" s="30">
        <v>1</v>
      </c>
      <c r="D25" s="30">
        <f t="shared" si="0"/>
        <v>0.9</v>
      </c>
      <c r="E25" s="145" t="s">
        <v>104</v>
      </c>
      <c r="F25" s="146"/>
      <c r="G25" s="145" t="s">
        <v>105</v>
      </c>
      <c r="H25" s="146"/>
      <c r="I25" s="31" t="s">
        <v>42</v>
      </c>
      <c r="J25" s="144" t="s">
        <v>26</v>
      </c>
      <c r="K25" s="144"/>
      <c r="L25" s="32"/>
    </row>
    <row r="26" spans="1:12" ht="119.25" customHeight="1" x14ac:dyDescent="0.25">
      <c r="A26" s="28" t="s">
        <v>75</v>
      </c>
      <c r="B26" s="29">
        <v>0.9</v>
      </c>
      <c r="C26" s="30">
        <v>1</v>
      </c>
      <c r="D26" s="30">
        <f t="shared" si="0"/>
        <v>0.9</v>
      </c>
      <c r="E26" s="145" t="s">
        <v>106</v>
      </c>
      <c r="F26" s="146"/>
      <c r="G26" s="145" t="s">
        <v>107</v>
      </c>
      <c r="H26" s="146"/>
      <c r="I26" s="31" t="s">
        <v>42</v>
      </c>
      <c r="J26" s="144" t="s">
        <v>26</v>
      </c>
      <c r="K26" s="144"/>
      <c r="L26" s="5"/>
    </row>
    <row r="27" spans="1:12" x14ac:dyDescent="0.25">
      <c r="A27" s="74"/>
      <c r="B27" s="148"/>
      <c r="C27" s="148"/>
      <c r="D27" s="148"/>
      <c r="E27" s="148"/>
      <c r="F27" s="148"/>
      <c r="G27" s="148"/>
      <c r="H27" s="148"/>
      <c r="I27" s="148"/>
      <c r="J27" s="149"/>
      <c r="K27" s="4"/>
      <c r="L27" s="5"/>
    </row>
    <row r="28" spans="1:12" x14ac:dyDescent="0.25">
      <c r="A28" s="74"/>
      <c r="B28" s="148"/>
      <c r="C28" s="148"/>
      <c r="D28" s="148"/>
      <c r="E28" s="148"/>
      <c r="F28" s="148"/>
      <c r="G28" s="148"/>
      <c r="H28" s="148"/>
      <c r="I28" s="148"/>
      <c r="J28" s="149"/>
      <c r="K28" s="4"/>
      <c r="L28" s="5"/>
    </row>
    <row r="29" spans="1:12" x14ac:dyDescent="0.25">
      <c r="A29" s="74"/>
      <c r="B29" s="148"/>
      <c r="C29" s="148"/>
      <c r="D29" s="148"/>
      <c r="E29" s="148"/>
      <c r="F29" s="148"/>
      <c r="G29" s="148"/>
      <c r="H29" s="148"/>
      <c r="I29" s="148"/>
      <c r="J29" s="149"/>
      <c r="K29" s="4"/>
      <c r="L29" s="5"/>
    </row>
    <row r="30" spans="1:12" x14ac:dyDescent="0.25">
      <c r="A30" s="74"/>
      <c r="B30" s="148"/>
      <c r="C30" s="148"/>
      <c r="D30" s="148"/>
      <c r="E30" s="148"/>
      <c r="F30" s="148"/>
      <c r="G30" s="148"/>
      <c r="H30" s="148"/>
      <c r="I30" s="148"/>
      <c r="J30" s="149"/>
      <c r="K30" s="4"/>
      <c r="L30" s="5"/>
    </row>
    <row r="31" spans="1:12" x14ac:dyDescent="0.25">
      <c r="A31" s="74"/>
      <c r="B31" s="148"/>
      <c r="C31" s="148"/>
      <c r="D31" s="148"/>
      <c r="E31" s="148"/>
      <c r="F31" s="148"/>
      <c r="G31" s="148"/>
      <c r="H31" s="148"/>
      <c r="I31" s="148"/>
      <c r="J31" s="149"/>
      <c r="K31" s="4"/>
      <c r="L31" s="5"/>
    </row>
    <row r="32" spans="1:12" x14ac:dyDescent="0.25">
      <c r="A32" s="74"/>
      <c r="B32" s="148"/>
      <c r="C32" s="148"/>
      <c r="D32" s="148"/>
      <c r="E32" s="148"/>
      <c r="F32" s="148"/>
      <c r="G32" s="148"/>
      <c r="H32" s="148"/>
      <c r="I32" s="148"/>
      <c r="J32" s="149"/>
      <c r="K32" s="4"/>
      <c r="L32" s="5"/>
    </row>
    <row r="33" spans="1:12" x14ac:dyDescent="0.25">
      <c r="A33" s="74"/>
      <c r="B33" s="148"/>
      <c r="C33" s="148"/>
      <c r="D33" s="148"/>
      <c r="E33" s="148"/>
      <c r="F33" s="148"/>
      <c r="G33" s="148"/>
      <c r="H33" s="148"/>
      <c r="I33" s="148"/>
      <c r="J33" s="149"/>
      <c r="K33" s="4"/>
      <c r="L33" s="5"/>
    </row>
    <row r="34" spans="1:12" x14ac:dyDescent="0.25">
      <c r="A34" s="74"/>
      <c r="B34" s="148"/>
      <c r="C34" s="148"/>
      <c r="D34" s="148"/>
      <c r="E34" s="148"/>
      <c r="F34" s="148"/>
      <c r="G34" s="148"/>
      <c r="H34" s="148"/>
      <c r="I34" s="148"/>
      <c r="J34" s="149"/>
      <c r="K34" s="4"/>
      <c r="L34" s="5"/>
    </row>
    <row r="35" spans="1:12" x14ac:dyDescent="0.25">
      <c r="A35" s="74"/>
      <c r="B35" s="148"/>
      <c r="C35" s="148"/>
      <c r="D35" s="148"/>
      <c r="E35" s="148"/>
      <c r="F35" s="148"/>
      <c r="G35" s="148"/>
      <c r="H35" s="148"/>
      <c r="I35" s="148"/>
      <c r="J35" s="149"/>
      <c r="K35" s="4"/>
      <c r="L35" s="5"/>
    </row>
    <row r="36" spans="1:12" x14ac:dyDescent="0.25">
      <c r="A36" s="74"/>
      <c r="B36" s="148"/>
      <c r="C36" s="148"/>
      <c r="D36" s="148"/>
      <c r="E36" s="148"/>
      <c r="F36" s="148"/>
      <c r="G36" s="148"/>
      <c r="H36" s="148"/>
      <c r="I36" s="148"/>
      <c r="J36" s="149"/>
      <c r="K36" s="4"/>
      <c r="L36" s="5"/>
    </row>
    <row r="37" spans="1:12" x14ac:dyDescent="0.25">
      <c r="A37" s="74"/>
      <c r="B37" s="148"/>
      <c r="C37" s="148"/>
      <c r="D37" s="148"/>
      <c r="E37" s="148"/>
      <c r="F37" s="148"/>
      <c r="G37" s="148"/>
      <c r="H37" s="148"/>
      <c r="I37" s="148"/>
      <c r="J37" s="149"/>
      <c r="K37" s="4"/>
      <c r="L37" s="5"/>
    </row>
    <row r="38" spans="1:12" x14ac:dyDescent="0.25">
      <c r="A38" s="74"/>
      <c r="B38" s="148"/>
      <c r="C38" s="148"/>
      <c r="D38" s="148"/>
      <c r="E38" s="148"/>
      <c r="F38" s="148"/>
      <c r="G38" s="148"/>
      <c r="H38" s="148"/>
      <c r="I38" s="148"/>
      <c r="J38" s="149"/>
      <c r="K38" s="4"/>
      <c r="L38" s="5"/>
    </row>
    <row r="39" spans="1:12" x14ac:dyDescent="0.25">
      <c r="A39" s="74"/>
      <c r="B39" s="148"/>
      <c r="C39" s="148"/>
      <c r="D39" s="148"/>
      <c r="E39" s="148"/>
      <c r="F39" s="148"/>
      <c r="G39" s="148"/>
      <c r="H39" s="148"/>
      <c r="I39" s="148"/>
      <c r="J39" s="149"/>
      <c r="K39" s="4"/>
      <c r="L39" s="5"/>
    </row>
    <row r="40" spans="1:12" ht="15.75" thickBot="1" x14ac:dyDescent="0.3">
      <c r="A40" s="75"/>
      <c r="B40" s="150"/>
      <c r="C40" s="150"/>
      <c r="D40" s="150"/>
      <c r="E40" s="150"/>
      <c r="F40" s="150"/>
      <c r="G40" s="150"/>
      <c r="H40" s="150"/>
      <c r="I40" s="150"/>
      <c r="J40" s="151"/>
      <c r="K40" s="33"/>
      <c r="L40" s="5"/>
    </row>
    <row r="41" spans="1:12" x14ac:dyDescent="0.25">
      <c r="A41" s="5"/>
      <c r="B41" s="5"/>
      <c r="C41" s="5"/>
      <c r="D41" s="5"/>
      <c r="E41" s="5"/>
      <c r="F41" s="5"/>
      <c r="G41" s="5"/>
      <c r="H41" s="5"/>
      <c r="I41" s="5"/>
      <c r="J41" s="5"/>
      <c r="K41" s="5"/>
      <c r="L41" s="35"/>
    </row>
    <row r="42" spans="1:12" x14ac:dyDescent="0.25">
      <c r="A42" s="34"/>
      <c r="B42" s="35"/>
      <c r="C42" s="35"/>
      <c r="D42" s="35"/>
      <c r="E42" s="35"/>
      <c r="F42" s="35"/>
      <c r="G42" s="35"/>
      <c r="H42" s="35"/>
      <c r="I42" s="35"/>
      <c r="J42" s="35"/>
      <c r="K42" s="35"/>
      <c r="L42" s="35"/>
    </row>
    <row r="43" spans="1:12" x14ac:dyDescent="0.25">
      <c r="A43" s="34"/>
      <c r="B43" s="35"/>
      <c r="C43" s="35"/>
      <c r="D43" s="35"/>
      <c r="E43" s="35"/>
      <c r="F43" s="35"/>
      <c r="G43" s="35"/>
      <c r="H43" s="35"/>
      <c r="I43" s="35"/>
      <c r="J43" s="35"/>
      <c r="K43" s="35"/>
      <c r="L43" s="5"/>
    </row>
    <row r="44" spans="1:12" x14ac:dyDescent="0.25">
      <c r="A44" s="5"/>
      <c r="B44" s="5"/>
      <c r="C44" s="5"/>
      <c r="D44" s="5"/>
      <c r="E44" s="5"/>
      <c r="F44" s="5"/>
      <c r="G44" s="5"/>
      <c r="H44" s="5"/>
      <c r="I44" s="5"/>
      <c r="J44" s="5"/>
      <c r="K44" s="5"/>
      <c r="L44" s="5"/>
    </row>
    <row r="45" spans="1:12" x14ac:dyDescent="0.25">
      <c r="A45" s="5"/>
      <c r="B45" s="5"/>
      <c r="C45" s="5"/>
      <c r="D45" s="5"/>
      <c r="E45" s="5"/>
      <c r="F45" s="5"/>
      <c r="G45" s="5"/>
      <c r="H45" s="5"/>
      <c r="I45" s="5"/>
      <c r="J45" s="5"/>
      <c r="K45" s="5"/>
      <c r="L45" s="5"/>
    </row>
    <row r="46" spans="1:12" x14ac:dyDescent="0.25">
      <c r="A46" s="5"/>
      <c r="B46" s="5"/>
      <c r="C46" s="5"/>
      <c r="D46" s="5"/>
      <c r="E46" s="5"/>
      <c r="F46" s="5"/>
      <c r="G46" s="5"/>
      <c r="H46" s="5"/>
      <c r="I46" s="5"/>
      <c r="J46" s="5"/>
      <c r="K46" s="5"/>
      <c r="L46" s="50"/>
    </row>
    <row r="47" spans="1:12" ht="15.75" x14ac:dyDescent="0.25">
      <c r="A47" s="36" t="s">
        <v>43</v>
      </c>
      <c r="B47" s="37" t="s">
        <v>62</v>
      </c>
      <c r="C47" s="37" t="s">
        <v>64</v>
      </c>
      <c r="D47" s="37" t="s">
        <v>65</v>
      </c>
      <c r="E47" s="37" t="s">
        <v>63</v>
      </c>
      <c r="F47" s="50"/>
      <c r="G47" s="50"/>
      <c r="H47" s="50"/>
      <c r="I47" s="50"/>
      <c r="J47" s="50"/>
      <c r="K47" s="50"/>
      <c r="L47" s="49"/>
    </row>
    <row r="48" spans="1:12" ht="30" x14ac:dyDescent="0.25">
      <c r="A48" s="47" t="s">
        <v>53</v>
      </c>
      <c r="B48" s="41">
        <v>3</v>
      </c>
      <c r="C48" s="41">
        <v>9</v>
      </c>
      <c r="D48" s="41">
        <v>11</v>
      </c>
      <c r="E48" s="41">
        <v>3</v>
      </c>
      <c r="F48" s="49"/>
      <c r="G48" s="49"/>
      <c r="H48" s="49"/>
      <c r="I48" s="49"/>
      <c r="J48" s="49"/>
      <c r="K48" s="49"/>
      <c r="L48" s="49"/>
    </row>
    <row r="49" spans="1:12" x14ac:dyDescent="0.25">
      <c r="A49" s="47" t="s">
        <v>52</v>
      </c>
      <c r="B49" s="41" t="s">
        <v>76</v>
      </c>
      <c r="C49" s="41" t="s">
        <v>78</v>
      </c>
      <c r="D49" s="41">
        <v>4.7</v>
      </c>
      <c r="E49" s="41">
        <v>4.5999999999999996</v>
      </c>
      <c r="F49" s="49"/>
      <c r="G49" s="49"/>
      <c r="H49" s="49"/>
      <c r="I49" s="49"/>
      <c r="J49" s="49"/>
      <c r="K49" s="49"/>
      <c r="L49" s="5"/>
    </row>
    <row r="50" spans="1:12" x14ac:dyDescent="0.25">
      <c r="A50" s="5"/>
      <c r="B50" s="5"/>
      <c r="C50" s="5"/>
      <c r="D50" s="5"/>
      <c r="E50" s="5"/>
      <c r="F50" s="5"/>
      <c r="G50" s="5"/>
      <c r="H50" s="5"/>
      <c r="I50" s="5"/>
      <c r="J50" s="5"/>
      <c r="K50" s="5"/>
    </row>
    <row r="52" spans="1:12" x14ac:dyDescent="0.25">
      <c r="L52" s="52" t="s">
        <v>44</v>
      </c>
    </row>
    <row r="53" spans="1:12" ht="15.75" x14ac:dyDescent="0.25">
      <c r="A53" s="36" t="s">
        <v>43</v>
      </c>
      <c r="B53" s="37" t="s">
        <v>68</v>
      </c>
      <c r="C53" s="37" t="s">
        <v>69</v>
      </c>
      <c r="D53" s="37" t="s">
        <v>70</v>
      </c>
      <c r="E53" s="37" t="s">
        <v>71</v>
      </c>
      <c r="F53" s="38" t="s">
        <v>44</v>
      </c>
      <c r="G53" s="52"/>
      <c r="H53" s="52"/>
      <c r="I53" s="52"/>
      <c r="J53" s="52"/>
      <c r="K53" s="52"/>
      <c r="L53" s="49"/>
    </row>
    <row r="54" spans="1:12" x14ac:dyDescent="0.25">
      <c r="A54" s="40" t="s">
        <v>45</v>
      </c>
      <c r="B54" s="54">
        <v>3</v>
      </c>
      <c r="C54" s="41">
        <v>9</v>
      </c>
      <c r="D54" s="41">
        <v>11</v>
      </c>
      <c r="E54" s="41">
        <v>3</v>
      </c>
      <c r="F54" s="42">
        <v>15</v>
      </c>
      <c r="G54" s="49"/>
      <c r="H54" s="49"/>
      <c r="I54" s="49"/>
      <c r="J54" s="49"/>
      <c r="K54" s="49"/>
      <c r="L54" s="49"/>
    </row>
    <row r="55" spans="1:12" x14ac:dyDescent="0.25">
      <c r="A55" s="40" t="s">
        <v>46</v>
      </c>
      <c r="B55" s="41">
        <v>3</v>
      </c>
      <c r="C55" s="41">
        <v>9</v>
      </c>
      <c r="D55" s="41">
        <v>11</v>
      </c>
      <c r="E55" s="41">
        <v>3</v>
      </c>
      <c r="F55" s="42">
        <v>39</v>
      </c>
      <c r="G55" s="49"/>
      <c r="H55" s="49"/>
      <c r="I55" s="49"/>
      <c r="J55" s="49"/>
      <c r="K55" s="49"/>
      <c r="L55" s="53" t="e">
        <f>(L53/L54)</f>
        <v>#DIV/0!</v>
      </c>
    </row>
    <row r="56" spans="1:12" x14ac:dyDescent="0.25">
      <c r="A56" s="40" t="s">
        <v>67</v>
      </c>
      <c r="B56" s="44">
        <v>1</v>
      </c>
      <c r="C56" s="44">
        <f t="shared" ref="C56:E56" si="1">(C54/C55)</f>
        <v>1</v>
      </c>
      <c r="D56" s="44">
        <f>(D54/D55)</f>
        <v>1</v>
      </c>
      <c r="E56" s="44">
        <f t="shared" si="1"/>
        <v>1</v>
      </c>
      <c r="F56" s="51">
        <f>(F54/F55)</f>
        <v>0.38461538461538464</v>
      </c>
      <c r="G56" s="55"/>
      <c r="H56" s="55"/>
      <c r="I56" s="55"/>
      <c r="J56" s="55"/>
      <c r="K56" s="55"/>
      <c r="L56" s="5"/>
    </row>
    <row r="57" spans="1:12" x14ac:dyDescent="0.25">
      <c r="A57" s="5"/>
      <c r="B57" s="5"/>
      <c r="C57" s="5"/>
      <c r="D57" s="5"/>
      <c r="E57" s="5"/>
      <c r="F57" s="5"/>
      <c r="G57" s="5"/>
      <c r="H57" s="5"/>
      <c r="I57" s="5"/>
      <c r="J57" s="5"/>
      <c r="K57" s="5"/>
      <c r="L57" s="39" t="s">
        <v>44</v>
      </c>
    </row>
    <row r="58" spans="1:12" ht="15.75" x14ac:dyDescent="0.25">
      <c r="A58" s="46" t="s">
        <v>47</v>
      </c>
      <c r="B58" s="37" t="s">
        <v>68</v>
      </c>
      <c r="C58" s="37" t="s">
        <v>69</v>
      </c>
      <c r="D58" s="37" t="s">
        <v>70</v>
      </c>
      <c r="E58" s="37" t="s">
        <v>71</v>
      </c>
      <c r="F58" s="37" t="s">
        <v>44</v>
      </c>
      <c r="G58" s="37"/>
      <c r="H58" s="37"/>
      <c r="I58" s="37"/>
      <c r="J58" s="37"/>
      <c r="K58" s="37"/>
      <c r="L58" s="43"/>
    </row>
    <row r="59" spans="1:12" x14ac:dyDescent="0.25">
      <c r="A59" s="40" t="s">
        <v>48</v>
      </c>
      <c r="B59" s="41">
        <v>157</v>
      </c>
      <c r="C59" s="41">
        <v>150</v>
      </c>
      <c r="D59" s="41">
        <v>142</v>
      </c>
      <c r="E59" s="41">
        <v>139</v>
      </c>
      <c r="F59" s="41"/>
      <c r="G59" s="41"/>
      <c r="H59" s="41"/>
      <c r="I59" s="41"/>
      <c r="J59" s="41"/>
      <c r="K59" s="41"/>
      <c r="L59" s="43"/>
    </row>
    <row r="60" spans="1:12" ht="45" x14ac:dyDescent="0.25">
      <c r="A60" s="47" t="s">
        <v>49</v>
      </c>
      <c r="B60" s="41">
        <v>161</v>
      </c>
      <c r="C60" s="41">
        <v>161</v>
      </c>
      <c r="D60" s="41">
        <v>161</v>
      </c>
      <c r="E60" s="41">
        <v>161</v>
      </c>
      <c r="F60" s="41"/>
      <c r="G60" s="41"/>
      <c r="H60" s="41"/>
      <c r="I60" s="41"/>
      <c r="J60" s="41"/>
      <c r="K60" s="41"/>
      <c r="L60" s="45" t="e">
        <f>(L58/L59)</f>
        <v>#DIV/0!</v>
      </c>
    </row>
    <row r="61" spans="1:12" x14ac:dyDescent="0.25">
      <c r="A61" s="40" t="s">
        <v>50</v>
      </c>
      <c r="B61" s="44">
        <f>(B59/B60)</f>
        <v>0.97515527950310554</v>
      </c>
      <c r="C61" s="44">
        <f>(C59/C60)</f>
        <v>0.93167701863354035</v>
      </c>
      <c r="D61" s="44">
        <f>(D59/D60)</f>
        <v>0.88198757763975155</v>
      </c>
      <c r="E61" s="44">
        <f>(E59/E60)</f>
        <v>0.86335403726708071</v>
      </c>
      <c r="F61" s="44" t="e">
        <f>(F59/F60)</f>
        <v>#DIV/0!</v>
      </c>
      <c r="G61" s="44"/>
      <c r="H61" s="44" t="e">
        <f>(H59/H60)</f>
        <v>#DIV/0!</v>
      </c>
      <c r="I61" s="44" t="e">
        <f>(I59/I60)</f>
        <v>#DIV/0!</v>
      </c>
      <c r="J61" s="44" t="e">
        <f>(J59/J60)</f>
        <v>#DIV/0!</v>
      </c>
      <c r="K61" s="44" t="e">
        <f>(K59/K60)</f>
        <v>#DIV/0!</v>
      </c>
    </row>
  </sheetData>
  <mergeCells count="49">
    <mergeCell ref="J25:K25"/>
    <mergeCell ref="F14:F15"/>
    <mergeCell ref="A27:J40"/>
    <mergeCell ref="E26:F26"/>
    <mergeCell ref="G26:H26"/>
    <mergeCell ref="J26:K26"/>
    <mergeCell ref="A21:J21"/>
    <mergeCell ref="J23:K23"/>
    <mergeCell ref="G23:H23"/>
    <mergeCell ref="E23:F23"/>
    <mergeCell ref="G22:H22"/>
    <mergeCell ref="E22:F22"/>
    <mergeCell ref="E24:F24"/>
    <mergeCell ref="G24:H24"/>
    <mergeCell ref="J24:K24"/>
    <mergeCell ref="E25:F25"/>
    <mergeCell ref="G25:H25"/>
    <mergeCell ref="A1:A3"/>
    <mergeCell ref="B1:H2"/>
    <mergeCell ref="B3:H3"/>
    <mergeCell ref="B10:F10"/>
    <mergeCell ref="B11:F11"/>
    <mergeCell ref="A5:J5"/>
    <mergeCell ref="B6:H6"/>
    <mergeCell ref="B7:H7"/>
    <mergeCell ref="A8:J8"/>
    <mergeCell ref="B9:F9"/>
    <mergeCell ref="H9:J9"/>
    <mergeCell ref="I3:J3"/>
    <mergeCell ref="I2:J2"/>
    <mergeCell ref="I1:J1"/>
    <mergeCell ref="H11:J11"/>
    <mergeCell ref="A18:A20"/>
    <mergeCell ref="B18:H19"/>
    <mergeCell ref="I18:J18"/>
    <mergeCell ref="I19:J19"/>
    <mergeCell ref="B20:H20"/>
    <mergeCell ref="I20:J20"/>
    <mergeCell ref="D14:E15"/>
    <mergeCell ref="H10:J10"/>
    <mergeCell ref="B12:F12"/>
    <mergeCell ref="A16:J16"/>
    <mergeCell ref="A17:J17"/>
    <mergeCell ref="G14:G15"/>
    <mergeCell ref="H12:J12"/>
    <mergeCell ref="H13:J13"/>
    <mergeCell ref="B13:F13"/>
    <mergeCell ref="A14:A15"/>
    <mergeCell ref="B14:C15"/>
  </mergeCells>
  <conditionalFormatting sqref="B56:E56 G56:K56 B61:K61">
    <cfRule type="cellIs" dxfId="8" priority="10" operator="lessThanOrEqual">
      <formula>0.59</formula>
    </cfRule>
    <cfRule type="cellIs" dxfId="7" priority="11" operator="between">
      <formula>0.6</formula>
      <formula>0.79</formula>
    </cfRule>
    <cfRule type="cellIs" dxfId="6" priority="12" operator="greaterThanOrEqual">
      <formula>0.8</formula>
    </cfRule>
  </conditionalFormatting>
  <conditionalFormatting sqref="F56">
    <cfRule type="cellIs" dxfId="5" priority="1" operator="greaterThanOrEqual">
      <formula>69</formula>
    </cfRule>
    <cfRule type="cellIs" dxfId="4" priority="2" operator="between">
      <formula>84</formula>
      <formula>70</formula>
    </cfRule>
    <cfRule type="cellIs" dxfId="3" priority="3" stopIfTrue="1" operator="greaterThanOrEqual">
      <formula>85</formula>
    </cfRule>
  </conditionalFormatting>
  <conditionalFormatting sqref="L55">
    <cfRule type="cellIs" dxfId="2" priority="7" operator="greaterThanOrEqual">
      <formula>69</formula>
    </cfRule>
    <cfRule type="cellIs" dxfId="1" priority="8" operator="between">
      <formula>84</formula>
      <formula>70</formula>
    </cfRule>
    <cfRule type="cellIs" dxfId="0" priority="9" stopIfTrue="1" operator="greaterThanOrEqual">
      <formula>85</formula>
    </cfRule>
  </conditionalFormatting>
  <dataValidations count="3">
    <dataValidation type="list" allowBlank="1" showInputMessage="1" showErrorMessage="1" sqref="J7">
      <formula1>$P$4:$P$5</formula1>
    </dataValidation>
    <dataValidation allowBlank="1" showInputMessage="1" showErrorMessage="1" errorTitle="Seleccionar un valor de la lista" sqref="E23:E26"/>
    <dataValidation type="list" allowBlank="1" showInputMessage="1" showErrorMessage="1" sqref="J6">
      <formula1>P2:P1048576</formula1>
    </dataValidation>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6"/>
  <sheetViews>
    <sheetView tabSelected="1" workbookViewId="0">
      <selection activeCell="A27" sqref="A27"/>
    </sheetView>
  </sheetViews>
  <sheetFormatPr baseColWidth="10" defaultRowHeight="15" x14ac:dyDescent="0.25"/>
  <cols>
    <col min="3" max="3" width="23.7109375" customWidth="1"/>
    <col min="9" max="9" width="14.28515625" customWidth="1"/>
    <col min="10" max="10" width="0.85546875" customWidth="1"/>
    <col min="11" max="11" width="11.5703125" hidden="1" customWidth="1"/>
    <col min="12" max="12" width="0.140625" customWidth="1"/>
    <col min="13" max="13" width="3.7109375" hidden="1" customWidth="1"/>
    <col min="14" max="14" width="7.7109375" hidden="1" customWidth="1"/>
    <col min="15" max="15" width="4.5703125" hidden="1" customWidth="1"/>
    <col min="16" max="16" width="10.5703125" hidden="1" customWidth="1"/>
    <col min="17" max="18" width="11.5703125" hidden="1" customWidth="1"/>
    <col min="19" max="19" width="4.7109375" hidden="1" customWidth="1"/>
    <col min="20" max="20" width="11.5703125" hidden="1" customWidth="1"/>
    <col min="21" max="21" width="1.42578125" hidden="1" customWidth="1"/>
    <col min="22" max="23" width="11.5703125" hidden="1" customWidth="1"/>
    <col min="24" max="24" width="10.28515625" hidden="1" customWidth="1"/>
    <col min="25" max="25" width="1" hidden="1" customWidth="1"/>
    <col min="26" max="26" width="7" hidden="1" customWidth="1"/>
    <col min="27" max="29" width="11.5703125" hidden="1" customWidth="1"/>
  </cols>
  <sheetData>
    <row r="1" spans="1:32" x14ac:dyDescent="0.25">
      <c r="A1" s="177"/>
      <c r="B1" s="177"/>
      <c r="C1" s="177"/>
      <c r="D1" s="178" t="s">
        <v>80</v>
      </c>
      <c r="E1" s="179"/>
      <c r="F1" s="179"/>
      <c r="G1" s="179"/>
      <c r="H1" s="179"/>
      <c r="I1" s="179"/>
      <c r="J1" s="179"/>
      <c r="K1" s="179"/>
      <c r="L1" s="179"/>
      <c r="M1" s="179"/>
      <c r="N1" s="179"/>
      <c r="O1" s="179"/>
      <c r="P1" s="179"/>
      <c r="Q1" s="179"/>
      <c r="R1" s="179"/>
      <c r="S1" s="179"/>
      <c r="T1" s="179"/>
      <c r="U1" s="179"/>
      <c r="V1" s="179"/>
      <c r="W1" s="179"/>
      <c r="X1" s="179"/>
      <c r="Y1" s="179"/>
      <c r="Z1" s="179"/>
      <c r="AA1" s="179"/>
      <c r="AB1" s="179"/>
      <c r="AC1" s="56"/>
    </row>
    <row r="2" spans="1:32" ht="31.9" customHeight="1" x14ac:dyDescent="0.25">
      <c r="A2" s="177"/>
      <c r="B2" s="177"/>
      <c r="C2" s="177"/>
      <c r="D2" s="180"/>
      <c r="E2" s="181"/>
      <c r="F2" s="181"/>
      <c r="G2" s="181"/>
      <c r="H2" s="181"/>
      <c r="I2" s="181"/>
      <c r="J2" s="181"/>
      <c r="K2" s="181"/>
      <c r="L2" s="181"/>
      <c r="M2" s="181"/>
      <c r="N2" s="181"/>
      <c r="O2" s="181"/>
      <c r="P2" s="181"/>
      <c r="Q2" s="181"/>
      <c r="R2" s="181"/>
      <c r="S2" s="181"/>
      <c r="T2" s="181"/>
      <c r="U2" s="181"/>
      <c r="V2" s="181"/>
      <c r="W2" s="181"/>
      <c r="X2" s="181"/>
      <c r="Y2" s="181"/>
      <c r="Z2" s="181"/>
      <c r="AA2" s="181"/>
      <c r="AB2" s="181"/>
      <c r="AC2" s="57"/>
    </row>
    <row r="3" spans="1:32" x14ac:dyDescent="0.25">
      <c r="A3" s="177"/>
      <c r="B3" s="177"/>
      <c r="C3" s="177"/>
      <c r="D3" s="178" t="s">
        <v>81</v>
      </c>
      <c r="E3" s="179"/>
      <c r="F3" s="179"/>
      <c r="G3" s="179"/>
      <c r="H3" s="179"/>
      <c r="I3" s="179"/>
      <c r="J3" s="179"/>
      <c r="K3" s="179"/>
      <c r="L3" s="179"/>
      <c r="M3" s="179"/>
      <c r="N3" s="179"/>
      <c r="O3" s="179"/>
      <c r="P3" s="179"/>
      <c r="Q3" s="179"/>
      <c r="R3" s="179"/>
      <c r="S3" s="179"/>
      <c r="T3" s="179"/>
      <c r="U3" s="179"/>
      <c r="V3" s="179"/>
      <c r="W3" s="179"/>
      <c r="X3" s="179"/>
      <c r="Y3" s="179"/>
      <c r="Z3" s="179"/>
      <c r="AA3" s="179"/>
      <c r="AB3" s="179"/>
      <c r="AC3" s="58"/>
    </row>
    <row r="4" spans="1:32" ht="31.15" customHeight="1" x14ac:dyDescent="0.25">
      <c r="A4" s="177"/>
      <c r="B4" s="177"/>
      <c r="C4" s="177"/>
      <c r="D4" s="180"/>
      <c r="E4" s="181"/>
      <c r="F4" s="181"/>
      <c r="G4" s="181"/>
      <c r="H4" s="181"/>
      <c r="I4" s="181"/>
      <c r="J4" s="181"/>
      <c r="K4" s="181"/>
      <c r="L4" s="181"/>
      <c r="M4" s="181"/>
      <c r="N4" s="181"/>
      <c r="O4" s="181"/>
      <c r="P4" s="181"/>
      <c r="Q4" s="181"/>
      <c r="R4" s="181"/>
      <c r="S4" s="181"/>
      <c r="T4" s="181"/>
      <c r="U4" s="181"/>
      <c r="V4" s="181"/>
      <c r="W4" s="181"/>
      <c r="X4" s="181"/>
      <c r="Y4" s="181"/>
      <c r="Z4" s="181"/>
      <c r="AA4" s="181"/>
      <c r="AB4" s="181"/>
      <c r="AC4" s="58"/>
    </row>
    <row r="5" spans="1:32" ht="15.75" thickBot="1" x14ac:dyDescent="0.3">
      <c r="A5" s="182"/>
      <c r="B5" s="182"/>
      <c r="C5" s="182"/>
      <c r="D5" s="182"/>
      <c r="E5" s="182"/>
      <c r="F5" s="182"/>
      <c r="G5" s="182"/>
      <c r="H5" s="182"/>
      <c r="I5" s="182"/>
      <c r="J5" s="182"/>
      <c r="K5" s="182"/>
      <c r="L5" s="182"/>
      <c r="M5" s="182"/>
      <c r="N5" s="182"/>
      <c r="O5" s="182"/>
      <c r="P5" s="182"/>
      <c r="Q5" s="182"/>
      <c r="R5" s="182"/>
      <c r="S5" s="182"/>
      <c r="T5" s="182"/>
      <c r="U5" s="182"/>
      <c r="V5" s="182"/>
      <c r="W5" s="182"/>
      <c r="X5" s="182"/>
      <c r="Y5" s="182"/>
      <c r="Z5" s="182"/>
      <c r="AA5" s="182"/>
      <c r="AB5" s="182"/>
      <c r="AC5" s="56"/>
    </row>
    <row r="6" spans="1:32" ht="18.75" thickBot="1" x14ac:dyDescent="0.3">
      <c r="A6" s="183" t="s">
        <v>82</v>
      </c>
      <c r="B6" s="184"/>
      <c r="C6" s="184"/>
      <c r="D6" s="184"/>
      <c r="E6" s="184"/>
      <c r="F6" s="184"/>
      <c r="G6" s="184"/>
      <c r="H6" s="184"/>
      <c r="I6" s="184"/>
      <c r="J6" s="184"/>
      <c r="K6" s="184"/>
      <c r="L6" s="184"/>
      <c r="M6" s="184"/>
      <c r="N6" s="184"/>
      <c r="O6" s="184"/>
      <c r="P6" s="184"/>
      <c r="Q6" s="184"/>
      <c r="R6" s="184"/>
      <c r="S6" s="184"/>
      <c r="T6" s="184"/>
      <c r="U6" s="184"/>
      <c r="V6" s="184"/>
      <c r="W6" s="184"/>
      <c r="X6" s="184"/>
      <c r="Y6" s="184"/>
      <c r="Z6" s="184"/>
      <c r="AA6" s="184"/>
      <c r="AB6" s="184"/>
      <c r="AC6" s="185"/>
    </row>
    <row r="7" spans="1:32" ht="18" x14ac:dyDescent="0.25">
      <c r="A7" s="186"/>
      <c r="B7" s="186"/>
      <c r="C7" s="186"/>
      <c r="D7" s="186"/>
      <c r="E7" s="186"/>
      <c r="F7" s="186"/>
      <c r="G7" s="186"/>
      <c r="H7" s="186"/>
      <c r="I7" s="186"/>
      <c r="J7" s="186"/>
      <c r="K7" s="186"/>
      <c r="L7" s="186"/>
      <c r="M7" s="186"/>
      <c r="N7" s="186"/>
      <c r="O7" s="186"/>
      <c r="P7" s="186"/>
      <c r="Q7" s="186"/>
      <c r="R7" s="186"/>
      <c r="S7" s="186"/>
      <c r="T7" s="186"/>
      <c r="U7" s="186"/>
      <c r="V7" s="186"/>
      <c r="W7" s="186"/>
      <c r="X7" s="186"/>
      <c r="Y7" s="186"/>
      <c r="Z7" s="187"/>
      <c r="AA7" s="188"/>
      <c r="AB7" s="188"/>
      <c r="AC7" s="56"/>
    </row>
    <row r="9" spans="1:32" x14ac:dyDescent="0.25">
      <c r="A9" s="189" t="s">
        <v>83</v>
      </c>
      <c r="B9" s="190"/>
      <c r="C9" s="191"/>
      <c r="D9" s="189" t="s">
        <v>84</v>
      </c>
      <c r="E9" s="190"/>
      <c r="F9" s="191"/>
      <c r="G9" s="192" t="s">
        <v>85</v>
      </c>
      <c r="H9" s="192"/>
      <c r="I9" s="192"/>
    </row>
    <row r="10" spans="1:32" x14ac:dyDescent="0.25">
      <c r="A10" s="169" t="s">
        <v>86</v>
      </c>
      <c r="B10" s="170"/>
      <c r="C10" s="171"/>
      <c r="D10" s="172">
        <v>45346</v>
      </c>
      <c r="E10" s="193"/>
      <c r="F10" s="194"/>
      <c r="G10" s="195">
        <v>4.8</v>
      </c>
      <c r="H10" s="195"/>
      <c r="I10" s="195"/>
    </row>
    <row r="11" spans="1:32" ht="63" customHeight="1" x14ac:dyDescent="0.25">
      <c r="A11" s="173" t="s">
        <v>87</v>
      </c>
      <c r="B11" s="174"/>
      <c r="C11" s="175"/>
      <c r="D11" s="172">
        <v>45386</v>
      </c>
      <c r="E11" s="170"/>
      <c r="F11" s="171"/>
      <c r="G11" s="173">
        <v>4.9000000000000004</v>
      </c>
      <c r="H11" s="174"/>
      <c r="I11" s="175"/>
    </row>
    <row r="12" spans="1:32" ht="34.5" customHeight="1" x14ac:dyDescent="0.25">
      <c r="A12" s="169" t="s">
        <v>88</v>
      </c>
      <c r="B12" s="170"/>
      <c r="C12" s="171"/>
      <c r="D12" s="172">
        <v>45411</v>
      </c>
      <c r="E12" s="170"/>
      <c r="F12" s="171"/>
      <c r="G12" s="169">
        <v>4.8</v>
      </c>
      <c r="H12" s="170"/>
      <c r="I12" s="171"/>
      <c r="AF12">
        <f>G11+G12+G13+G14+G15</f>
        <v>23.4</v>
      </c>
    </row>
    <row r="13" spans="1:32" ht="37.15" customHeight="1" x14ac:dyDescent="0.25">
      <c r="A13" s="173" t="s">
        <v>89</v>
      </c>
      <c r="B13" s="174"/>
      <c r="C13" s="175"/>
      <c r="D13" s="176">
        <v>45414</v>
      </c>
      <c r="E13" s="174"/>
      <c r="F13" s="175"/>
      <c r="G13" s="169">
        <v>4.7</v>
      </c>
      <c r="H13" s="170"/>
      <c r="I13" s="171"/>
      <c r="AF13">
        <f>AF12/5</f>
        <v>4.68</v>
      </c>
    </row>
    <row r="14" spans="1:32" ht="31.5" customHeight="1" x14ac:dyDescent="0.25">
      <c r="A14" s="169" t="s">
        <v>90</v>
      </c>
      <c r="B14" s="170"/>
      <c r="C14" s="171"/>
      <c r="D14" s="172">
        <v>45433</v>
      </c>
      <c r="E14" s="170"/>
      <c r="F14" s="171"/>
      <c r="G14" s="169">
        <v>4.7</v>
      </c>
      <c r="H14" s="170"/>
      <c r="I14" s="171"/>
    </row>
    <row r="15" spans="1:32" ht="25.5" customHeight="1" x14ac:dyDescent="0.25">
      <c r="A15" s="169" t="s">
        <v>91</v>
      </c>
      <c r="B15" s="170"/>
      <c r="C15" s="171"/>
      <c r="D15" s="172">
        <v>45450</v>
      </c>
      <c r="E15" s="170"/>
      <c r="F15" s="171"/>
      <c r="G15" s="169">
        <v>4.3</v>
      </c>
      <c r="H15" s="170"/>
      <c r="I15" s="171"/>
    </row>
    <row r="16" spans="1:32" ht="27" customHeight="1" x14ac:dyDescent="0.25">
      <c r="A16" s="169" t="s">
        <v>92</v>
      </c>
      <c r="B16" s="170"/>
      <c r="C16" s="171"/>
      <c r="D16" s="172">
        <v>45476</v>
      </c>
      <c r="E16" s="170"/>
      <c r="F16" s="171"/>
      <c r="G16" s="169">
        <v>4.5999999999999996</v>
      </c>
      <c r="H16" s="170"/>
      <c r="I16" s="171"/>
    </row>
    <row r="17" spans="1:9" ht="25.5" customHeight="1" x14ac:dyDescent="0.25">
      <c r="A17" s="169" t="s">
        <v>93</v>
      </c>
      <c r="B17" s="170"/>
      <c r="C17" s="171"/>
      <c r="D17" s="172">
        <v>45485</v>
      </c>
      <c r="E17" s="170"/>
      <c r="F17" s="171"/>
      <c r="G17" s="169">
        <v>4.9000000000000004</v>
      </c>
      <c r="H17" s="170"/>
      <c r="I17" s="171"/>
    </row>
    <row r="18" spans="1:9" ht="27" customHeight="1" x14ac:dyDescent="0.25">
      <c r="A18" s="169" t="s">
        <v>94</v>
      </c>
      <c r="B18" s="170"/>
      <c r="C18" s="171"/>
      <c r="D18" s="172">
        <v>45497</v>
      </c>
      <c r="E18" s="170"/>
      <c r="F18" s="171"/>
      <c r="G18" s="169" t="s">
        <v>95</v>
      </c>
      <c r="H18" s="170"/>
      <c r="I18" s="171"/>
    </row>
    <row r="19" spans="1:9" ht="23.25" customHeight="1" x14ac:dyDescent="0.25">
      <c r="A19" s="169" t="s">
        <v>96</v>
      </c>
      <c r="B19" s="170"/>
      <c r="C19" s="171"/>
      <c r="D19" s="172">
        <v>45531</v>
      </c>
      <c r="E19" s="170"/>
      <c r="F19" s="171"/>
      <c r="G19" s="169">
        <v>4.5999999999999996</v>
      </c>
      <c r="H19" s="170"/>
      <c r="I19" s="171"/>
    </row>
    <row r="20" spans="1:9" ht="23.25" customHeight="1" x14ac:dyDescent="0.25">
      <c r="A20" s="169" t="s">
        <v>97</v>
      </c>
      <c r="B20" s="170"/>
      <c r="C20" s="171"/>
      <c r="D20" s="172">
        <v>45531</v>
      </c>
      <c r="E20" s="170"/>
      <c r="F20" s="171"/>
      <c r="G20" s="169">
        <v>4.5999999999999996</v>
      </c>
      <c r="H20" s="170"/>
      <c r="I20" s="171"/>
    </row>
    <row r="21" spans="1:9" ht="22.5" customHeight="1" x14ac:dyDescent="0.25">
      <c r="A21" s="169" t="s">
        <v>98</v>
      </c>
      <c r="B21" s="170"/>
      <c r="C21" s="171"/>
      <c r="D21" s="172">
        <v>45533</v>
      </c>
      <c r="E21" s="170"/>
      <c r="F21" s="171"/>
      <c r="G21" s="169">
        <v>4.7</v>
      </c>
      <c r="H21" s="170"/>
      <c r="I21" s="171"/>
    </row>
    <row r="22" spans="1:9" x14ac:dyDescent="0.25">
      <c r="A22" s="173" t="s">
        <v>100</v>
      </c>
      <c r="B22" s="174"/>
      <c r="C22" s="175"/>
      <c r="D22" s="172">
        <v>45547</v>
      </c>
      <c r="E22" s="170"/>
      <c r="F22" s="171"/>
      <c r="G22" s="169">
        <v>4.9000000000000004</v>
      </c>
      <c r="H22" s="170"/>
      <c r="I22" s="171"/>
    </row>
    <row r="23" spans="1:9" x14ac:dyDescent="0.25">
      <c r="A23" s="173" t="s">
        <v>101</v>
      </c>
      <c r="B23" s="174"/>
      <c r="C23" s="175"/>
      <c r="D23" s="172">
        <v>45547</v>
      </c>
      <c r="E23" s="170"/>
      <c r="F23" s="171"/>
      <c r="G23" s="169" t="s">
        <v>76</v>
      </c>
      <c r="H23" s="170"/>
      <c r="I23" s="171"/>
    </row>
    <row r="24" spans="1:9" x14ac:dyDescent="0.25">
      <c r="A24" s="169" t="s">
        <v>102</v>
      </c>
      <c r="B24" s="170"/>
      <c r="C24" s="171"/>
      <c r="D24" s="172">
        <v>45548</v>
      </c>
      <c r="E24" s="170"/>
      <c r="F24" s="171"/>
      <c r="G24" s="169">
        <v>4.5999999999999996</v>
      </c>
      <c r="H24" s="170"/>
      <c r="I24" s="171"/>
    </row>
    <row r="25" spans="1:9" x14ac:dyDescent="0.25">
      <c r="A25" s="169" t="s">
        <v>103</v>
      </c>
      <c r="B25" s="170"/>
      <c r="C25" s="171"/>
      <c r="D25" s="172">
        <v>45548</v>
      </c>
      <c r="E25" s="170"/>
      <c r="F25" s="171"/>
      <c r="G25" s="169">
        <v>4.5999999999999996</v>
      </c>
      <c r="H25" s="170"/>
      <c r="I25" s="171"/>
    </row>
    <row r="26" spans="1:9" x14ac:dyDescent="0.25">
      <c r="A26" s="169" t="s">
        <v>97</v>
      </c>
      <c r="B26" s="170"/>
      <c r="C26" s="171"/>
      <c r="D26" s="172">
        <v>45548</v>
      </c>
      <c r="E26" s="170"/>
      <c r="F26" s="171"/>
      <c r="G26" s="169">
        <v>4.8</v>
      </c>
      <c r="H26" s="170"/>
      <c r="I26" s="171"/>
    </row>
  </sheetData>
  <mergeCells count="61">
    <mergeCell ref="A26:C26"/>
    <mergeCell ref="D26:F26"/>
    <mergeCell ref="G26:I26"/>
    <mergeCell ref="A7:Y7"/>
    <mergeCell ref="Z7:AB7"/>
    <mergeCell ref="A9:C9"/>
    <mergeCell ref="D9:F9"/>
    <mergeCell ref="G9:I9"/>
    <mergeCell ref="A10:C10"/>
    <mergeCell ref="D10:F10"/>
    <mergeCell ref="G10:I10"/>
    <mergeCell ref="A11:C11"/>
    <mergeCell ref="D11:F11"/>
    <mergeCell ref="G11:I11"/>
    <mergeCell ref="A12:C12"/>
    <mergeCell ref="D12:F12"/>
    <mergeCell ref="A1:C4"/>
    <mergeCell ref="D1:AB2"/>
    <mergeCell ref="D3:AB4"/>
    <mergeCell ref="A5:AB5"/>
    <mergeCell ref="A6:AC6"/>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5:C25"/>
    <mergeCell ref="D25:F25"/>
    <mergeCell ref="G25:I25"/>
    <mergeCell ref="A23:C23"/>
    <mergeCell ref="D23:F23"/>
    <mergeCell ref="G23:I23"/>
    <mergeCell ref="A24:C24"/>
    <mergeCell ref="D24:F24"/>
    <mergeCell ref="G24:I24"/>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indicador act. plan de bienesta</vt:lpstr>
      <vt:lpstr>ind. plan de capacitacion</vt:lpstr>
      <vt:lpstr>CAPACITACIONES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sonia milena cruz franco</dc:creator>
  <cp:lastModifiedBy>ANDRES LAMPREA ARROYO</cp:lastModifiedBy>
  <dcterms:created xsi:type="dcterms:W3CDTF">2023-08-17T20:36:44Z</dcterms:created>
  <dcterms:modified xsi:type="dcterms:W3CDTF">2025-03-25T12:31:27Z</dcterms:modified>
</cp:coreProperties>
</file>