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ucia\Desktop\Lucia\Escritorio\CONTRATACIÓN 2026\CONTRATACIÓN DIRECTA\INFIBAGUÉ\1. AUDITORIA EXTERNA ICONTEC 2026\INDICADORES DE GESTIÓN 2025 - 2026\Seguimiento y Cierre 2025\"/>
    </mc:Choice>
  </mc:AlternateContent>
  <xr:revisionPtr revIDLastSave="0" documentId="13_ncr:1_{0B2B171C-C5AE-4101-95ED-02861FE3BD46}" xr6:coauthVersionLast="47" xr6:coauthVersionMax="47" xr10:uidLastSave="{00000000-0000-0000-0000-000000000000}"/>
  <bookViews>
    <workbookView xWindow="-120" yWindow="-120" windowWidth="20730" windowHeight="11040" activeTab="2" xr2:uid="{00000000-000D-0000-FFFF-FFFF00000000}"/>
  </bookViews>
  <sheets>
    <sheet name="Indicador 1" sheetId="2" r:id="rId1"/>
    <sheet name="Indicador 2" sheetId="3" r:id="rId2"/>
    <sheet name="Indicador 3" sheetId="4" r:id="rId3"/>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2" l="1"/>
  <c r="C26" i="2"/>
  <c r="D25" i="4"/>
  <c r="C25" i="4"/>
  <c r="C27" i="3"/>
  <c r="D27" i="3" s="1"/>
  <c r="C26" i="3"/>
  <c r="D26" i="3" s="1"/>
  <c r="D27" i="2"/>
  <c r="C24" i="4" l="1"/>
  <c r="D24" i="4"/>
  <c r="C25" i="3"/>
  <c r="D25" i="3" l="1"/>
  <c r="D25" i="2" l="1"/>
  <c r="D24" i="2"/>
  <c r="C24" i="3" l="1"/>
  <c r="D24" i="3" s="1"/>
  <c r="P3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Liliana Lamprea</author>
    <author>PwC</author>
  </authors>
  <commentList>
    <comment ref="B7" authorId="0" shapeId="0" xr:uid="{00000000-0006-0000-0000-000001000000}">
      <text>
        <r>
          <rPr>
            <sz val="11"/>
            <color indexed="8"/>
            <rFont val="Helvetica Neue"/>
          </rPr>
          <t>Liliana Lamprea:
Nombre del proceso al que pertenece el indicador</t>
        </r>
      </text>
    </comment>
    <comment ref="I7" authorId="0" shapeId="0" xr:uid="{00000000-0006-0000-0000-000002000000}">
      <text>
        <r>
          <rPr>
            <sz val="11"/>
            <color indexed="8"/>
            <rFont val="Helvetica Neue"/>
          </rPr>
          <t>Liliana Lamprea:
Seleccionar si el indicador es de EFICACIA, EFICIENCIA O EFECTIVIDAD</t>
        </r>
      </text>
    </comment>
    <comment ref="B8" authorId="1" shapeId="0" xr:uid="{00000000-0006-0000-0000-000003000000}">
      <text>
        <r>
          <rPr>
            <sz val="11"/>
            <color indexed="8"/>
            <rFont val="Helvetica Neue"/>
          </rPr>
          <t>PwC:
Corresponde al nombre a o la expresión que identifica el indicador</t>
        </r>
      </text>
    </comment>
    <comment ref="I8" authorId="0" shapeId="0" xr:uid="{00000000-0006-0000-0000-000004000000}">
      <text>
        <r>
          <rPr>
            <sz val="11"/>
            <color indexed="8"/>
            <rFont val="Helvetica Neue"/>
          </rPr>
          <t>Liliana Lamprea:
Definir si el indicador hace parte del Tablero General de Indicadores del SIG o es un indicador de manejo interno del proceso</t>
        </r>
      </text>
    </comment>
    <comment ref="B10" authorId="1" shapeId="0" xr:uid="{00000000-0006-0000-0000-000005000000}">
      <text>
        <r>
          <rPr>
            <sz val="11"/>
            <color indexed="8"/>
            <rFont val="Helvetica Neue"/>
          </rPr>
          <t>PwC:
Se debe tener en cuenta los siguientes aspectos:
Qué se espera obtener del indicador?
Cuál es su finalidad?
Qué busca medir? 
Qué uso se espera dar?</t>
        </r>
      </text>
    </comment>
    <comment ref="H10" authorId="1" shapeId="0" xr:uid="{00000000-0006-0000-0000-000006000000}">
      <text>
        <r>
          <rPr>
            <sz val="11"/>
            <color indexed="8"/>
            <rFont val="Helvetica Neue"/>
          </rPr>
          <t>PwC:
Permite determinar si el indicador está asociado con el objetivo del procesos y cuál es la intención de su medición?</t>
        </r>
      </text>
    </comment>
    <comment ref="H12" authorId="1" shapeId="0" xr:uid="{00000000-0006-0000-0000-000007000000}">
      <text>
        <r>
          <rPr>
            <sz val="11"/>
            <color indexed="8"/>
            <rFont val="Helvetica Neue"/>
          </rPr>
          <t>PwC: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4" authorId="1" shapeId="0" xr:uid="{00000000-0006-0000-0000-000008000000}">
      <text>
        <r>
          <rPr>
            <sz val="11"/>
            <color indexed="8"/>
            <rFont val="Helvetica Neue"/>
          </rPr>
          <t>PwC:
Responsable de obtener la medición del indicador.
Se debe colocar el CARGO.</t>
        </r>
      </text>
    </comment>
    <comment ref="H14" authorId="1" shapeId="0" xr:uid="{00000000-0006-0000-0000-000009000000}">
      <text>
        <r>
          <rPr>
            <sz val="11"/>
            <color indexed="8"/>
            <rFont val="Helvetica Neue"/>
          </rPr>
          <t>PwC:
Responsable de obtener la medición del indicador.
Se debe colocar el CARGO.</t>
        </r>
      </text>
    </comment>
    <comment ref="G15" authorId="0" shapeId="0" xr:uid="{00000000-0006-0000-0000-00000A000000}">
      <text>
        <r>
          <rPr>
            <sz val="11"/>
            <color indexed="8"/>
            <rFont val="Helvetica Neue"/>
          </rPr>
          <t>Liliana Lamprea: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xr:uid="{00000000-0006-0000-0000-00000B000000}">
      <text>
        <r>
          <rPr>
            <sz val="11"/>
            <color indexed="8"/>
            <rFont val="Helvetica Neue"/>
          </rPr>
          <t>Liliana Lamprea:
Fecha en la que se realiza la medición del indicador</t>
        </r>
      </text>
    </comment>
    <comment ref="B23" authorId="0" shapeId="0" xr:uid="{00000000-0006-0000-0000-00000C000000}">
      <text>
        <r>
          <rPr>
            <sz val="11"/>
            <color indexed="8"/>
            <rFont val="Helvetica Neue"/>
          </rPr>
          <t>Liliana Lamprea:
Meta establecida para el indicador, en el periodo objeto de seguuimiento</t>
        </r>
      </text>
    </comment>
    <comment ref="C23" authorId="0" shapeId="0" xr:uid="{00000000-0006-0000-0000-00000D000000}">
      <text>
        <r>
          <rPr>
            <sz val="11"/>
            <color indexed="8"/>
            <rFont val="Helvetica Neue"/>
          </rPr>
          <t>Liliana Lamprea:
Cálculo del indicador, para el periodo objeto de seguimiento.
Recuerde que debe sombrear esta casilla de acuerdo con las convenciones del Rango de Evaluación.</t>
        </r>
      </text>
    </comment>
    <comment ref="D23" authorId="0" shapeId="0" xr:uid="{00000000-0006-0000-0000-00000E000000}">
      <text>
        <r>
          <rPr>
            <sz val="11"/>
            <color indexed="8"/>
            <rFont val="Helvetica Neue"/>
          </rPr>
          <t>Liliana Lamprea:
% de cumplimiento del indicador, teniendo en cuenta la meta y el resultado obtenido de la medición del indicador</t>
        </r>
      </text>
    </comment>
    <comment ref="E23" authorId="0" shapeId="0" xr:uid="{00000000-0006-0000-0000-00000F000000}">
      <text>
        <r>
          <rPr>
            <sz val="11"/>
            <color indexed="8"/>
            <rFont val="Helvetica Neue"/>
          </rPr>
          <t>Liliana Lamprea:
Realizar las anotaciones que se consideren importantes frente al resultado obtenido</t>
        </r>
      </text>
    </comment>
    <comment ref="G23" authorId="0" shapeId="0" xr:uid="{00000000-0006-0000-0000-000010000000}">
      <text>
        <r>
          <rPr>
            <sz val="11"/>
            <color indexed="8"/>
            <rFont val="Helvetica Neue"/>
          </rPr>
          <t>Liliana Lamprea: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xr:uid="{00000000-0006-0000-0000-000011000000}">
      <text>
        <r>
          <rPr>
            <sz val="11"/>
            <color indexed="8"/>
            <rFont val="Helvetica Neue"/>
          </rPr>
          <t>Liliana Lamprea:
Cargo del responsable o responsables de implementar las acciones propuestas.</t>
        </r>
      </text>
    </comment>
    <comment ref="J23" authorId="0" shapeId="0" xr:uid="{00000000-0006-0000-0000-000012000000}">
      <text>
        <r>
          <rPr>
            <sz val="11"/>
            <color indexed="8"/>
            <rFont val="Helvetica Neue"/>
          </rPr>
          <t>Liliana Lamprea:
Fecha o plazo establecido para la implementación de las acciones propuestas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Liliana Lamprea</author>
    <author>PwC</author>
  </authors>
  <commentList>
    <comment ref="B7" authorId="0" shapeId="0" xr:uid="{00000000-0006-0000-0100-000001000000}">
      <text>
        <r>
          <rPr>
            <sz val="11"/>
            <color indexed="8"/>
            <rFont val="Helvetica Neue"/>
          </rPr>
          <t>Liliana Lamprea:
Nombre del proceso al que pertenece el indicador</t>
        </r>
      </text>
    </comment>
    <comment ref="I7" authorId="0" shapeId="0" xr:uid="{00000000-0006-0000-0100-000002000000}">
      <text>
        <r>
          <rPr>
            <sz val="11"/>
            <color indexed="8"/>
            <rFont val="Helvetica Neue"/>
          </rPr>
          <t>Liliana Lamprea:
Seleccionar si el indicador es de EFICACIA, EFICIENCIA O EFECTIVIDAD</t>
        </r>
      </text>
    </comment>
    <comment ref="B8" authorId="1" shapeId="0" xr:uid="{00000000-0006-0000-0100-000003000000}">
      <text>
        <r>
          <rPr>
            <sz val="11"/>
            <color indexed="8"/>
            <rFont val="Helvetica Neue"/>
          </rPr>
          <t>PwC:
Corresponde al nombre a o la expresión que identifica el indicador</t>
        </r>
      </text>
    </comment>
    <comment ref="I8" authorId="0" shapeId="0" xr:uid="{00000000-0006-0000-0100-000004000000}">
      <text>
        <r>
          <rPr>
            <sz val="11"/>
            <color indexed="8"/>
            <rFont val="Helvetica Neue"/>
          </rPr>
          <t>Liliana Lamprea:
Definir si el indicador hace parte del Tablero General de Indicadores del SIG o es un indicador de manejo interno del proceso</t>
        </r>
      </text>
    </comment>
    <comment ref="H10" authorId="1" shapeId="0" xr:uid="{00000000-0006-0000-0100-000005000000}">
      <text>
        <r>
          <rPr>
            <sz val="11"/>
            <color indexed="8"/>
            <rFont val="Helvetica Neue"/>
          </rPr>
          <t>PwC:
Permite determinar si el indicador está asociado con el objetivo del procesos y cuál es la intención de su medición?</t>
        </r>
      </text>
    </comment>
    <comment ref="B11" authorId="1" shapeId="0" xr:uid="{00000000-0006-0000-0100-000006000000}">
      <text>
        <r>
          <rPr>
            <sz val="11"/>
            <color indexed="8"/>
            <rFont val="Helvetica Neue"/>
          </rPr>
          <t>PwC:
Cómo se mide el indicador?
Cómo de expresa el indicador?
Esta puede ser:  porcentaje, razón, etc.</t>
        </r>
      </text>
    </comment>
    <comment ref="H12" authorId="1" shapeId="0" xr:uid="{00000000-0006-0000-0100-000007000000}">
      <text>
        <r>
          <rPr>
            <sz val="11"/>
            <color indexed="8"/>
            <rFont val="Helvetica Neue"/>
          </rPr>
          <t>PwC: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4" authorId="1" shapeId="0" xr:uid="{00000000-0006-0000-0100-000008000000}">
      <text>
        <r>
          <rPr>
            <sz val="11"/>
            <color indexed="8"/>
            <rFont val="Helvetica Neue"/>
          </rPr>
          <t>PwC:
Responsable de obtener la medición del indicador.
Se debe colocar el CARGO.</t>
        </r>
      </text>
    </comment>
    <comment ref="H14" authorId="1" shapeId="0" xr:uid="{00000000-0006-0000-0100-000009000000}">
      <text>
        <r>
          <rPr>
            <sz val="11"/>
            <color indexed="8"/>
            <rFont val="Helvetica Neue"/>
          </rPr>
          <t>PwC:
Responsable de obtener la medición del indicador.
Se debe colocar el CARGO.</t>
        </r>
      </text>
    </comment>
    <comment ref="B15" authorId="1" shapeId="0" xr:uid="{00000000-0006-0000-0100-00000A000000}">
      <text>
        <r>
          <rPr>
            <sz val="11"/>
            <color indexed="8"/>
            <rFont val="Helvetica Neue"/>
          </rPr>
          <t>PwC:
Medición, comportamiento o estimación del indicador al inicio del periodo de medición. Generalmente corresponde al valor obtenido en el año anterior.</t>
        </r>
      </text>
    </comment>
    <comment ref="G15" authorId="0" shapeId="0" xr:uid="{00000000-0006-0000-0100-00000B000000}">
      <text>
        <r>
          <rPr>
            <sz val="11"/>
            <color indexed="8"/>
            <rFont val="Helvetica Neue"/>
          </rPr>
          <t>Liliana Lamprea: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xr:uid="{00000000-0006-0000-0100-00000C000000}">
      <text>
        <r>
          <rPr>
            <sz val="11"/>
            <color indexed="8"/>
            <rFont val="Helvetica Neue"/>
          </rPr>
          <t>Liliana Lamprea:
Fecha en la que se realiza la medición del indicador</t>
        </r>
      </text>
    </comment>
    <comment ref="B23" authorId="0" shapeId="0" xr:uid="{00000000-0006-0000-0100-00000D000000}">
      <text>
        <r>
          <rPr>
            <sz val="11"/>
            <color indexed="8"/>
            <rFont val="Helvetica Neue"/>
          </rPr>
          <t>Liliana Lamprea:
Meta establecida para el indicador, en el periodo objeto de seguuimiento</t>
        </r>
      </text>
    </comment>
    <comment ref="C23" authorId="0" shapeId="0" xr:uid="{00000000-0006-0000-0100-00000E000000}">
      <text>
        <r>
          <rPr>
            <sz val="11"/>
            <color indexed="8"/>
            <rFont val="Helvetica Neue"/>
          </rPr>
          <t>Liliana Lamprea:
Cálculo del indicador, para el periodo objeto de seguimiento.
Recuerde que debe sombrear esta casilla de acuerdo con las convenciones del Rango de Evaluación.</t>
        </r>
      </text>
    </comment>
    <comment ref="D23" authorId="0" shapeId="0" xr:uid="{00000000-0006-0000-0100-00000F000000}">
      <text>
        <r>
          <rPr>
            <sz val="11"/>
            <color indexed="8"/>
            <rFont val="Helvetica Neue"/>
          </rPr>
          <t>Liliana Lamprea:
% de cumplimiento del indicador, teniendo en cuenta la meta y el resultado obtenido de la medición del indicador</t>
        </r>
      </text>
    </comment>
    <comment ref="E23" authorId="0" shapeId="0" xr:uid="{00000000-0006-0000-0100-000010000000}">
      <text>
        <r>
          <rPr>
            <sz val="11"/>
            <color indexed="8"/>
            <rFont val="Helvetica Neue"/>
          </rPr>
          <t>Liliana Lamprea:
Realizar las anotaciones que se consideren importantes frente al resultado obtenido</t>
        </r>
      </text>
    </comment>
    <comment ref="G23" authorId="0" shapeId="0" xr:uid="{00000000-0006-0000-0100-000011000000}">
      <text>
        <r>
          <rPr>
            <sz val="11"/>
            <color indexed="8"/>
            <rFont val="Helvetica Neue"/>
          </rPr>
          <t>Liliana Lamprea: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xr:uid="{00000000-0006-0000-0100-000012000000}">
      <text>
        <r>
          <rPr>
            <sz val="11"/>
            <color indexed="8"/>
            <rFont val="Helvetica Neue"/>
          </rPr>
          <t>Liliana Lamprea:
Cargo del responsable o responsables de implementar las acciones propuestas.</t>
        </r>
      </text>
    </comment>
    <comment ref="J23" authorId="0" shapeId="0" xr:uid="{00000000-0006-0000-0100-000013000000}">
      <text>
        <r>
          <rPr>
            <sz val="11"/>
            <color indexed="8"/>
            <rFont val="Helvetica Neue"/>
          </rPr>
          <t>Liliana Lamprea:
Fecha o plazo establecido para la implementación de las acciones propuestas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Liliana Lamprea</author>
    <author>PwC</author>
  </authors>
  <commentList>
    <comment ref="B7" authorId="0" shapeId="0" xr:uid="{00000000-0006-0000-0200-000001000000}">
      <text>
        <r>
          <rPr>
            <sz val="11"/>
            <color indexed="8"/>
            <rFont val="Helvetica Neue"/>
          </rPr>
          <t>Liliana Lamprea:
Nombre del proceso al que pertenece el indicador</t>
        </r>
      </text>
    </comment>
    <comment ref="I7" authorId="0" shapeId="0" xr:uid="{00000000-0006-0000-0200-000002000000}">
      <text>
        <r>
          <rPr>
            <sz val="11"/>
            <color indexed="8"/>
            <rFont val="Helvetica Neue"/>
          </rPr>
          <t>Liliana Lamprea:
Seleccionar si el indicador es de EFICACIA, EFICIENCIA O EFECTIVIDAD</t>
        </r>
      </text>
    </comment>
    <comment ref="B8" authorId="1" shapeId="0" xr:uid="{00000000-0006-0000-0200-000003000000}">
      <text>
        <r>
          <rPr>
            <sz val="11"/>
            <color indexed="8"/>
            <rFont val="Helvetica Neue"/>
          </rPr>
          <t>PwC:
Corresponde al nombre a o la expresión que identifica el indicador</t>
        </r>
      </text>
    </comment>
    <comment ref="I8" authorId="0" shapeId="0" xr:uid="{00000000-0006-0000-0200-000004000000}">
      <text>
        <r>
          <rPr>
            <sz val="11"/>
            <color indexed="8"/>
            <rFont val="Helvetica Neue"/>
          </rPr>
          <t>Liliana Lamprea:
Definir si el indicador hace parte del Tablero General de Indicadores del SIG o es un indicador de manejo interno del proceso</t>
        </r>
      </text>
    </comment>
    <comment ref="H10" authorId="1" shapeId="0" xr:uid="{00000000-0006-0000-0200-000005000000}">
      <text>
        <r>
          <rPr>
            <sz val="11"/>
            <color indexed="8"/>
            <rFont val="Helvetica Neue"/>
          </rPr>
          <t>PwC:
Permite determinar si el indicador está asociado con el objetivo del procesos y cuál es la intención de su medición?</t>
        </r>
      </text>
    </comment>
    <comment ref="B11" authorId="1" shapeId="0" xr:uid="{00000000-0006-0000-0200-000006000000}">
      <text>
        <r>
          <rPr>
            <sz val="11"/>
            <color indexed="8"/>
            <rFont val="Helvetica Neue"/>
          </rPr>
          <t>PwC:
Cómo se mide el indicador?
Cómo de expresa el indicador?
Esta puede ser:  porcentaje, razón, etc.</t>
        </r>
      </text>
    </comment>
    <comment ref="H12" authorId="1" shapeId="0" xr:uid="{00000000-0006-0000-0200-000007000000}">
      <text>
        <r>
          <rPr>
            <sz val="11"/>
            <color indexed="8"/>
            <rFont val="Helvetica Neue"/>
          </rPr>
          <t>PwC:
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text>
    </comment>
    <comment ref="B14" authorId="1" shapeId="0" xr:uid="{00000000-0006-0000-0200-000008000000}">
      <text>
        <r>
          <rPr>
            <sz val="11"/>
            <color indexed="8"/>
            <rFont val="Helvetica Neue"/>
          </rPr>
          <t>PwC:
Responsable de obtener la medición del indicador.
Se debe colocar el CARGO.</t>
        </r>
      </text>
    </comment>
    <comment ref="H14" authorId="1" shapeId="0" xr:uid="{00000000-0006-0000-0200-000009000000}">
      <text>
        <r>
          <rPr>
            <sz val="11"/>
            <color indexed="8"/>
            <rFont val="Helvetica Neue"/>
          </rPr>
          <t>PwC:
Responsable de obtener la medición del indicador.
Se debe colocar el CARGO.</t>
        </r>
      </text>
    </comment>
    <comment ref="G15" authorId="0" shapeId="0" xr:uid="{00000000-0006-0000-0200-00000A000000}">
      <text>
        <r>
          <rPr>
            <sz val="11"/>
            <color indexed="8"/>
            <rFont val="Helvetica Neue"/>
          </rPr>
          <t>Liliana Lamprea:
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t>
        </r>
      </text>
    </comment>
    <comment ref="A23" authorId="0" shapeId="0" xr:uid="{00000000-0006-0000-0200-00000B000000}">
      <text>
        <r>
          <rPr>
            <sz val="11"/>
            <color indexed="8"/>
            <rFont val="Helvetica Neue"/>
          </rPr>
          <t>Liliana Lamprea:
Fecha en la que se realiza la medición del indicador</t>
        </r>
      </text>
    </comment>
    <comment ref="B23" authorId="0" shapeId="0" xr:uid="{00000000-0006-0000-0200-00000C000000}">
      <text>
        <r>
          <rPr>
            <sz val="11"/>
            <color indexed="8"/>
            <rFont val="Helvetica Neue"/>
          </rPr>
          <t>Liliana Lamprea:
Meta establecida para el indicador, en el periodo objeto de seguuimiento</t>
        </r>
      </text>
    </comment>
    <comment ref="C23" authorId="0" shapeId="0" xr:uid="{00000000-0006-0000-0200-00000D000000}">
      <text>
        <r>
          <rPr>
            <sz val="11"/>
            <color indexed="8"/>
            <rFont val="Helvetica Neue"/>
          </rPr>
          <t>Liliana Lamprea:
Cálculo del indicador, para el periodo objeto de seguimiento.
Recuerde que debe sombrear esta casilla de acuerdo con las convenciones del Rango de Evaluación.</t>
        </r>
      </text>
    </comment>
    <comment ref="D23" authorId="0" shapeId="0" xr:uid="{00000000-0006-0000-0200-00000E000000}">
      <text>
        <r>
          <rPr>
            <sz val="11"/>
            <color indexed="8"/>
            <rFont val="Helvetica Neue"/>
          </rPr>
          <t>Liliana Lamprea:
% de cumplimiento del indicador, teniendo en cuenta la meta y el resultado obtenido de la medición del indicador</t>
        </r>
      </text>
    </comment>
    <comment ref="E23" authorId="0" shapeId="0" xr:uid="{00000000-0006-0000-0200-00000F000000}">
      <text>
        <r>
          <rPr>
            <sz val="11"/>
            <color indexed="8"/>
            <rFont val="Helvetica Neue"/>
          </rPr>
          <t>Liliana Lamprea:
Realizar las anotaciones que se consideren importantes frente al resultado obtenido</t>
        </r>
      </text>
    </comment>
    <comment ref="G23" authorId="0" shapeId="0" xr:uid="{00000000-0006-0000-0200-000010000000}">
      <text>
        <r>
          <rPr>
            <sz val="11"/>
            <color indexed="8"/>
            <rFont val="Helvetica Neue"/>
          </rPr>
          <t>Liliana Lamprea:
Descripción de las acciones correctivas o de mejora que se deben implementar para mejorar el comportamiento del indicador.
Nota:  Si el indicador cumplió la meta, no se requiere definir acciones de mejoramiento. Simplemente se coloca en este espacio :NO APLICA</t>
        </r>
      </text>
    </comment>
    <comment ref="I23" authorId="0" shapeId="0" xr:uid="{00000000-0006-0000-0200-000011000000}">
      <text>
        <r>
          <rPr>
            <sz val="11"/>
            <color indexed="8"/>
            <rFont val="Helvetica Neue"/>
          </rPr>
          <t>Liliana Lamprea:
Cargo del responsable o responsables de implementar las acciones propuestas.</t>
        </r>
      </text>
    </comment>
    <comment ref="J23" authorId="0" shapeId="0" xr:uid="{00000000-0006-0000-0200-000012000000}">
      <text>
        <r>
          <rPr>
            <sz val="11"/>
            <color indexed="8"/>
            <rFont val="Helvetica Neue"/>
          </rPr>
          <t>Liliana Lamprea:
Fecha o plazo establecido para la implementación de las acciones propuestas</t>
        </r>
      </text>
    </comment>
  </commentList>
</comments>
</file>

<file path=xl/sharedStrings.xml><?xml version="1.0" encoding="utf-8"?>
<sst xmlns="http://schemas.openxmlformats.org/spreadsheetml/2006/main" count="334" uniqueCount="126">
  <si>
    <t>Resultado</t>
  </si>
  <si>
    <t>SI</t>
  </si>
  <si>
    <t>Cumplido</t>
  </si>
  <si>
    <t>EFICACIA</t>
  </si>
  <si>
    <t>INSTITUTO DE FINANCIAMIENTO, PROMOCIÓN Y DESARROLLO DE IBAGUÉ - INFIBAGUÉ -</t>
  </si>
  <si>
    <r>
      <rPr>
        <b/>
        <sz val="11"/>
        <color indexed="8"/>
        <rFont val="Arial"/>
        <family val="2"/>
      </rPr>
      <t xml:space="preserve"> CÓDIGO:   </t>
    </r>
    <r>
      <rPr>
        <sz val="11"/>
        <color indexed="8"/>
        <rFont val="Arial"/>
        <family val="2"/>
      </rPr>
      <t>FOR-SI-010</t>
    </r>
  </si>
  <si>
    <t>Producto</t>
  </si>
  <si>
    <t>NO</t>
  </si>
  <si>
    <t>No Cumplido</t>
  </si>
  <si>
    <t>EFICIENCIA</t>
  </si>
  <si>
    <r>
      <rPr>
        <b/>
        <sz val="11"/>
        <color indexed="8"/>
        <rFont val="Arial"/>
        <family val="2"/>
      </rPr>
      <t xml:space="preserve"> FECHA VIGENCIA: </t>
    </r>
    <r>
      <rPr>
        <sz val="11"/>
        <color indexed="8"/>
        <rFont val="Arial"/>
        <family val="2"/>
      </rPr>
      <t>2018/06/12</t>
    </r>
  </si>
  <si>
    <t>Proceso</t>
  </si>
  <si>
    <t>En desarrollo</t>
  </si>
  <si>
    <t>EFECTIVIDAD</t>
  </si>
  <si>
    <t>FICHA TÉCNICA DE INDICADORES POR PROCESO</t>
  </si>
  <si>
    <r>
      <rPr>
        <b/>
        <sz val="11"/>
        <color indexed="8"/>
        <rFont val="Arial"/>
        <family val="2"/>
      </rPr>
      <t xml:space="preserve"> VERSIÓN: </t>
    </r>
    <r>
      <rPr>
        <sz val="11"/>
        <color indexed="8"/>
        <rFont val="Arial"/>
        <family val="2"/>
      </rPr>
      <t>01</t>
    </r>
  </si>
  <si>
    <t>Sin Iniciar</t>
  </si>
  <si>
    <t>DESCRIPCIÓN DEL INDICADOR</t>
  </si>
  <si>
    <t>Proceso:</t>
  </si>
  <si>
    <t>Tipo de Indicador</t>
  </si>
  <si>
    <t>Nombre del indicador</t>
  </si>
  <si>
    <t>Tablero de Control</t>
  </si>
  <si>
    <t>Objetivo del indicador</t>
  </si>
  <si>
    <t>Pertinencia</t>
  </si>
  <si>
    <t>Unidad de medida</t>
  </si>
  <si>
    <t xml:space="preserve">Porcentaje </t>
  </si>
  <si>
    <t>Definición de variables de la Fórmula</t>
  </si>
  <si>
    <t>Fórmula para su Cálculo</t>
  </si>
  <si>
    <t>Aspectos metodológicos</t>
  </si>
  <si>
    <t>Fuente de los datos</t>
  </si>
  <si>
    <t>Periodicidad / Fechas de medición</t>
  </si>
  <si>
    <t>Responsable de generar el indicador</t>
  </si>
  <si>
    <t>Responsable del seguimiento del indicador</t>
  </si>
  <si>
    <t>Línea de base</t>
  </si>
  <si>
    <t>Meta</t>
  </si>
  <si>
    <t>Rangos de evaluación</t>
  </si>
  <si>
    <t>BUENO</t>
  </si>
  <si>
    <t>REGULAR</t>
  </si>
  <si>
    <t>MALO</t>
  </si>
  <si>
    <t>50% - 70%</t>
  </si>
  <si>
    <t>&lt; = 49%</t>
  </si>
  <si>
    <t>SEGUIMIENTO AL INDICADOR</t>
  </si>
  <si>
    <t>Periodo de Medición</t>
  </si>
  <si>
    <t>Medición del indicador</t>
  </si>
  <si>
    <t>% de Cumplim.</t>
  </si>
  <si>
    <t>Análisis del Resultado</t>
  </si>
  <si>
    <t>Acciones de mejoramiento requeridas</t>
  </si>
  <si>
    <t>Responsable</t>
  </si>
  <si>
    <t>Fecha Limite</t>
  </si>
  <si>
    <t>GRÁFICO DEL COMPORTAMIENTO DEL INDICADOR</t>
  </si>
  <si>
    <t>POR CIENTO (Porcentaje %)</t>
  </si>
  <si>
    <t xml:space="preserve">Semestral </t>
  </si>
  <si>
    <t xml:space="preserve">Comunicaciones y Participación Ciudadana </t>
  </si>
  <si>
    <t>Garantizar la eficiente emisión de piezas publicitarias, que optimicen el proceso de comunicación interna y externa del Instituto.</t>
  </si>
  <si>
    <t>Seguimiento al número de contenidos ( piezas,comunicados,videos) revisados y emitidos por la oficina, lo que permite tener control de la calidad y pertinencia de la información compartida de manera internay externa de la entidad.</t>
  </si>
  <si>
    <t xml:space="preserve">Eficiencia </t>
  </si>
  <si>
    <t xml:space="preserve">*Ficha técnica de indicadores por proceso.  * Programación de contenidos </t>
  </si>
  <si>
    <t xml:space="preserve">Parrilla de contenidos </t>
  </si>
  <si>
    <t>Asesor de comunicaciones y Participación Ciudadana y su equipo de trabajo</t>
  </si>
  <si>
    <t xml:space="preserve">Trimestral </t>
  </si>
  <si>
    <t xml:space="preserve">Eficiencia del proceso de producción de contenidos para emisión interna y externa </t>
  </si>
  <si>
    <t xml:space="preserve">Asesor de Comunicación Participación Ciudadana y su equipo de trabajo </t>
  </si>
  <si>
    <t>1 de enero - 31 de marzo</t>
  </si>
  <si>
    <t xml:space="preserve">1 de abril -31 de junio </t>
  </si>
  <si>
    <t xml:space="preserve">1 de julio -30 de septiembre </t>
  </si>
  <si>
    <t>31 de octubre -31 de diciembre</t>
  </si>
  <si>
    <t xml:space="preserve">Medición del alcance y eficacia de la comunicación digital del Instituto </t>
  </si>
  <si>
    <t xml:space="preserve">Eficacia </t>
  </si>
  <si>
    <t xml:space="preserve">Medir estadisticamente el alcance de nuestra comunicación digital en los diferentes canales institucionales </t>
  </si>
  <si>
    <t xml:space="preserve">Realizar seguimiento a nuestros canales digitales tales como: redes sociales, listas de difusión de watsapp,página web. </t>
  </si>
  <si>
    <t>Número de personas impactadas digitalmente/ total de las personas caracterizadas X100.</t>
  </si>
  <si>
    <t xml:space="preserve">*Información estadistica proporcionada por los diferentes canales digitales. * La caracteriación del  público objetivo </t>
  </si>
  <si>
    <t>Página web, Facebook,Instagram, X y WhatsApp</t>
  </si>
  <si>
    <t>Trimestral</t>
  </si>
  <si>
    <t>N/A</t>
  </si>
  <si>
    <t>60%</t>
  </si>
  <si>
    <t>Evaluación del impacto del Plan Estratégico de Comunicaciones y Participación Ciudadana</t>
  </si>
  <si>
    <t xml:space="preserve">Realizar seguimiento a las diferentes actividades programadas en el Plan de Comunicaciones y Participación Ciudadana </t>
  </si>
  <si>
    <t>Eficiencia</t>
  </si>
  <si>
    <t xml:space="preserve">*Actividades establecidas en el plan de Comunicaciones. *Actividades programadas y desarolladas </t>
  </si>
  <si>
    <t xml:space="preserve">Plan de Comunicaciones y Participación Ciudadana * Plan de acción *Matriz </t>
  </si>
  <si>
    <t xml:space="preserve">*Plan de acción. *Parrilla de contenidos </t>
  </si>
  <si>
    <t>90%</t>
  </si>
  <si>
    <t>1 de enero - 30 de junio</t>
  </si>
  <si>
    <t>1 de julio -31 de diciembre</t>
  </si>
  <si>
    <t xml:space="preserve">Número de actividades realizadas / total de actividades programadas </t>
  </si>
  <si>
    <t>ñ2</t>
  </si>
  <si>
    <t xml:space="preserve">Ana Lucía Rivera Quiñones </t>
  </si>
  <si>
    <t xml:space="preserve">*Personas impactadas por canales digitales 
* Total de personas carcterizadas por canal digital (Habitantes del Tolima mayores a 18 años)  958.436 
</t>
  </si>
  <si>
    <t>Evaluar la ejecución del plan estratégico de comunicaciones y participación ciudadana</t>
  </si>
  <si>
    <t xml:space="preserve">Número de contenidos emitidos sobre los contenidos programados en el plan de acción. </t>
  </si>
  <si>
    <t>31 de marzo de 2025</t>
  </si>
  <si>
    <t xml:space="preserve">Se tomaron las redes sociales de Facebook e Instagram, impactando a 667.633 personas del 1 de enero al 30 de marzo de 2025 </t>
  </si>
  <si>
    <t xml:space="preserve">31 de marzo de 2025 </t>
  </si>
  <si>
    <t>30 de junio de 2025</t>
  </si>
  <si>
    <t>31 de diciembre de 2025</t>
  </si>
  <si>
    <t>30 de septiembre de 2025</t>
  </si>
  <si>
    <t>31 de diciembre  de 2025</t>
  </si>
  <si>
    <t xml:space="preserve">Debido al óptimo desempeño en la creación de contenido se evidenció que es necesario el ajuste en la cantidad establecida en la meta del plan de acción, la cual se solicitará a la oficina de planeación para su ajuste. </t>
  </si>
  <si>
    <t xml:space="preserve">Debido al óptimo desempeño en la creación de contenido, se evidenció que es necesario el ajuste en la cantidad establecida en la meta del plan de acción, la cual solicitará a la oficina de planeación para su ajuste.  </t>
  </si>
  <si>
    <t>*Número total de contenidos / los contenidos programados en el plan de acción x300*</t>
  </si>
  <si>
    <t>300</t>
  </si>
  <si>
    <t xml:space="preserve">Debido al óptimo desempeño en la creación de contenido se solicitó a la oficina de Planeación el ajuste en la cantidad establecida en la meta del plan de acción. </t>
  </si>
  <si>
    <t xml:space="preserve">30 de junio de 2025 </t>
  </si>
  <si>
    <t xml:space="preserve">Se tomaron las redes sociales de Facebook e Instagram, impactando a 181.145. personas del 1 de abril al 30 de junio de 2025 </t>
  </si>
  <si>
    <t>De las nueve actividades programadas por la Oficina de Comunicaciones, cinco ya se han ejecutado en su totalidad y las cuatro restantes se encuentran en proceso de evaluación para su cumplimiento</t>
  </si>
  <si>
    <t>Se fortalecerám la realización de Facebook Live y contenidos audiovisuales que generen mayor cercanía y fomenten la participación ciudadana.</t>
  </si>
  <si>
    <t xml:space="preserve">En este segundo trimestre se realizará un diagnóstico de participación ciudadana, y se formularán e implementarán estrategias enfocadas en los grupos de valor, para dar cumplimiento a la meta establecida. </t>
  </si>
  <si>
    <t xml:space="preserve">En la vigencia 2025 se tenía  establecido realizar 100 contenidos anuales. Pero debido al óptimo desempeño en el segundo trimestre se realizó un ajuste anual, quedando la meta en 420 contenidos. </t>
  </si>
  <si>
    <t xml:space="preserve"> Debido al óptimo desempeño en la creación de contenido se solicitó a la oficina de Planeación el ajuste en la cantidad establecida en la meta del plan de acción. </t>
  </si>
  <si>
    <t xml:space="preserve">En la vigencia 2025 se tenía  establecido realizar 100 contenidos anuales. Pero debido al óptimo desempeño en el segundo trimestre se realizó un ajuste anual, de 350 quedando la meta en 220 contenidos. </t>
  </si>
  <si>
    <t xml:space="preserve">Se tomaron las redes sociales: Facebook e Instagram, impactando a 724,583 personas del 1 de julio al 30 de septiembre de 2025 </t>
  </si>
  <si>
    <t>Se fortalecerá la interacción y oportuna respuesta con los usuarios, respecto a sus dudas, peticiones, quejas y reclamos.</t>
  </si>
  <si>
    <t xml:space="preserve">Se tomaron las redes sociales: Facebook e Instagram, impactando a 2'375,021 personas del 1 de octubre al 31 de diciembre de 2025 </t>
  </si>
  <si>
    <t>Se fortalecerá la publicación de piezas gráficas y carruseles gráficos, que faciliten la socialización de actividades y procesos del Instituto.</t>
  </si>
  <si>
    <t xml:space="preserve"> Las nueve actividades programadas por la Oficina de Comunicaciones,ya se ejecutaron en su totalidad.</t>
  </si>
  <si>
    <t xml:space="preserve">Se continuará con el diagnóstico de participación ciudadana, y seguirán las estrategias enfocadas en los grupos de valor, para mantener el cumplimiento de las metas. </t>
  </si>
  <si>
    <t xml:space="preserve">En la vigencia 2025 se tiene  establecido realizar 300 contenidos anuales. Para el primer trimestre se realizaron 74 contenidos dando cumplimiento a un porcentaje optimo. Este resultado se tendra en cuentra para solcitar un replanteamiento  de inficadores para la vigencia 2025  del segundlo trimestre </t>
  </si>
  <si>
    <t>En la vigencia 2025 se tenía  establecido realizar 300 contenidos anuales. Pero debido al óptimo desempeño en el segundo trimestre se realizó175 contenidos</t>
  </si>
  <si>
    <t>101- 200</t>
  </si>
  <si>
    <t>&lt; = 100</t>
  </si>
  <si>
    <t>201 - &gt;= 300</t>
  </si>
  <si>
    <t>&lt; = 30%</t>
  </si>
  <si>
    <t>31% - 59%</t>
  </si>
  <si>
    <t xml:space="preserve"> &gt;= 60%</t>
  </si>
  <si>
    <t>71% - &gt;=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</si>
</sst>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 &quot;* #,##0&quot; &quot;;&quot;-&quot;* #,##0&quot; &quot;;&quot; &quot;* &quot;- &quot;"/>
    <numFmt numFmtId="165" formatCode="_-* #,##0_-;\-* #,##0_-;_-* &quot;-&quot;??_-;_-@_-"/>
  </numFmts>
  <fonts count="15">
    <font>
      <sz val="10"/>
      <color indexed="8"/>
      <name val="Arial"/>
    </font>
    <font>
      <sz val="12"/>
      <color indexed="8"/>
      <name val="Arial"/>
      <family val="2"/>
    </font>
    <font>
      <b/>
      <sz val="11"/>
      <color indexed="8"/>
      <name val="Arial"/>
      <family val="2"/>
    </font>
    <font>
      <b/>
      <sz val="10"/>
      <color indexed="8"/>
      <name val="Arial"/>
      <family val="2"/>
    </font>
    <font>
      <sz val="11"/>
      <color indexed="8"/>
      <name val="Arial"/>
      <family val="2"/>
    </font>
    <font>
      <sz val="10"/>
      <color indexed="13"/>
      <name val="Arial"/>
      <family val="2"/>
    </font>
    <font>
      <b/>
      <sz val="12"/>
      <color indexed="8"/>
      <name val="Arial"/>
      <family val="2"/>
    </font>
    <font>
      <sz val="11"/>
      <color indexed="8"/>
      <name val="Helvetica Neue"/>
    </font>
    <font>
      <sz val="8"/>
      <color indexed="8"/>
      <name val="Arial"/>
      <family val="2"/>
    </font>
    <font>
      <b/>
      <sz val="9"/>
      <color indexed="8"/>
      <name val="Arial"/>
      <family val="2"/>
    </font>
    <font>
      <sz val="10"/>
      <color indexed="8"/>
      <name val="Arial"/>
      <family val="2"/>
    </font>
    <font>
      <sz val="10"/>
      <color indexed="8"/>
      <name val="Arial"/>
      <family val="2"/>
    </font>
    <font>
      <sz val="10"/>
      <color indexed="8"/>
      <name val="Arial"/>
      <family val="2"/>
    </font>
    <font>
      <sz val="10"/>
      <name val="Arial"/>
      <family val="2"/>
    </font>
    <font>
      <b/>
      <sz val="10"/>
      <name val="Arial"/>
      <family val="2"/>
    </font>
  </fonts>
  <fills count="13">
    <fill>
      <patternFill patternType="none"/>
    </fill>
    <fill>
      <patternFill patternType="gray125"/>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88">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medium">
        <color indexed="8"/>
      </right>
      <top style="thin">
        <color indexed="12"/>
      </top>
      <bottom style="thin">
        <color indexed="12"/>
      </bottom>
      <diagonal/>
    </border>
    <border>
      <left style="medium">
        <color indexed="8"/>
      </left>
      <right style="medium">
        <color indexed="8"/>
      </right>
      <top style="medium">
        <color indexed="8"/>
      </top>
      <bottom style="thin">
        <color indexed="12"/>
      </bottom>
      <diagonal/>
    </border>
    <border>
      <left style="medium">
        <color indexed="8"/>
      </left>
      <right style="thin">
        <color indexed="12"/>
      </right>
      <top style="medium">
        <color indexed="8"/>
      </top>
      <bottom style="thin">
        <color indexed="12"/>
      </bottom>
      <diagonal/>
    </border>
    <border>
      <left style="thin">
        <color indexed="12"/>
      </left>
      <right style="thin">
        <color indexed="12"/>
      </right>
      <top style="medium">
        <color indexed="8"/>
      </top>
      <bottom style="thin">
        <color indexed="12"/>
      </bottom>
      <diagonal/>
    </border>
    <border>
      <left style="thin">
        <color indexed="12"/>
      </left>
      <right style="medium">
        <color indexed="8"/>
      </right>
      <top style="medium">
        <color indexed="8"/>
      </top>
      <bottom style="thin">
        <color indexed="12"/>
      </bottom>
      <diagonal/>
    </border>
    <border>
      <left style="medium">
        <color indexed="8"/>
      </left>
      <right style="thin">
        <color indexed="12"/>
      </right>
      <top style="medium">
        <color indexed="8"/>
      </top>
      <bottom style="thin">
        <color indexed="8"/>
      </bottom>
      <diagonal/>
    </border>
    <border>
      <left style="thin">
        <color indexed="12"/>
      </left>
      <right style="medium">
        <color indexed="8"/>
      </right>
      <top style="medium">
        <color indexed="8"/>
      </top>
      <bottom style="thin">
        <color indexed="8"/>
      </bottom>
      <diagonal/>
    </border>
    <border>
      <left style="medium">
        <color indexed="8"/>
      </left>
      <right style="medium">
        <color indexed="8"/>
      </right>
      <top style="thin">
        <color indexed="12"/>
      </top>
      <bottom style="thin">
        <color indexed="12"/>
      </bottom>
      <diagonal/>
    </border>
    <border>
      <left style="medium">
        <color indexed="8"/>
      </left>
      <right style="thin">
        <color indexed="12"/>
      </right>
      <top style="thin">
        <color indexed="12"/>
      </top>
      <bottom style="thin">
        <color indexed="8"/>
      </bottom>
      <diagonal/>
    </border>
    <border>
      <left style="thin">
        <color indexed="12"/>
      </left>
      <right style="thin">
        <color indexed="12"/>
      </right>
      <top style="thin">
        <color indexed="12"/>
      </top>
      <bottom style="thin">
        <color indexed="8"/>
      </bottom>
      <diagonal/>
    </border>
    <border>
      <left style="thin">
        <color indexed="12"/>
      </left>
      <right style="medium">
        <color indexed="8"/>
      </right>
      <top style="thin">
        <color indexed="12"/>
      </top>
      <bottom style="thin">
        <color indexed="8"/>
      </bottom>
      <diagonal/>
    </border>
    <border>
      <left style="medium">
        <color indexed="8"/>
      </left>
      <right style="thin">
        <color indexed="12"/>
      </right>
      <top style="thin">
        <color indexed="8"/>
      </top>
      <bottom style="thin">
        <color indexed="8"/>
      </bottom>
      <diagonal/>
    </border>
    <border>
      <left style="thin">
        <color indexed="12"/>
      </left>
      <right style="medium">
        <color indexed="8"/>
      </right>
      <top style="thin">
        <color indexed="8"/>
      </top>
      <bottom style="thin">
        <color indexed="8"/>
      </bottom>
      <diagonal/>
    </border>
    <border>
      <left style="medium">
        <color indexed="8"/>
      </left>
      <right style="medium">
        <color indexed="8"/>
      </right>
      <top style="thin">
        <color indexed="12"/>
      </top>
      <bottom style="medium">
        <color indexed="8"/>
      </bottom>
      <diagonal/>
    </border>
    <border>
      <left style="thin">
        <color indexed="12"/>
      </left>
      <right style="thin">
        <color indexed="12"/>
      </right>
      <top style="thin">
        <color indexed="8"/>
      </top>
      <bottom style="thin">
        <color indexed="8"/>
      </bottom>
      <diagonal/>
    </border>
    <border>
      <left style="medium">
        <color indexed="8"/>
      </left>
      <right style="thin">
        <color indexed="12"/>
      </right>
      <top style="medium">
        <color indexed="8"/>
      </top>
      <bottom style="medium">
        <color indexed="8"/>
      </bottom>
      <diagonal/>
    </border>
    <border>
      <left style="thin">
        <color indexed="12"/>
      </left>
      <right style="thin">
        <color indexed="12"/>
      </right>
      <top style="thin">
        <color indexed="8"/>
      </top>
      <bottom style="medium">
        <color indexed="8"/>
      </bottom>
      <diagonal/>
    </border>
    <border>
      <left style="thin">
        <color indexed="12"/>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12"/>
      </right>
      <top style="thin">
        <color indexed="8"/>
      </top>
      <bottom style="medium">
        <color indexed="8"/>
      </bottom>
      <diagonal/>
    </border>
    <border>
      <left style="thin">
        <color indexed="12"/>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12"/>
      </right>
      <top style="medium">
        <color indexed="8"/>
      </top>
      <bottom style="thin">
        <color indexed="8"/>
      </bottom>
      <diagonal/>
    </border>
    <border>
      <left style="thin">
        <color indexed="12"/>
      </left>
      <right style="thin">
        <color indexed="12"/>
      </right>
      <top style="medium">
        <color indexed="8"/>
      </top>
      <bottom style="thin">
        <color indexed="8"/>
      </bottom>
      <diagonal/>
    </border>
    <border>
      <left style="thin">
        <color indexed="12"/>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8"/>
      </left>
      <right style="thin">
        <color indexed="12"/>
      </right>
      <top style="thin">
        <color indexed="8"/>
      </top>
      <bottom style="thin">
        <color indexed="12"/>
      </bottom>
      <diagonal/>
    </border>
    <border>
      <left style="thin">
        <color indexed="12"/>
      </left>
      <right style="thin">
        <color indexed="8"/>
      </right>
      <top style="thin">
        <color indexed="8"/>
      </top>
      <bottom style="thin">
        <color indexed="12"/>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12"/>
      </right>
      <top style="thin">
        <color indexed="12"/>
      </top>
      <bottom style="thin">
        <color indexed="8"/>
      </bottom>
      <diagonal/>
    </border>
    <border>
      <left style="thin">
        <color indexed="12"/>
      </left>
      <right style="thin">
        <color indexed="8"/>
      </right>
      <top style="thin">
        <color indexed="12"/>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12"/>
      </right>
      <top style="thin">
        <color indexed="8"/>
      </top>
      <bottom style="medium">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12"/>
      </left>
      <right style="thin">
        <color indexed="12"/>
      </right>
      <top style="medium">
        <color indexed="8"/>
      </top>
      <bottom style="medium">
        <color indexed="8"/>
      </bottom>
      <diagonal/>
    </border>
    <border>
      <left style="medium">
        <color indexed="8"/>
      </left>
      <right style="thin">
        <color indexed="12"/>
      </right>
      <top style="thin">
        <color indexed="12"/>
      </top>
      <bottom style="medium">
        <color indexed="8"/>
      </bottom>
      <diagonal/>
    </border>
    <border>
      <left style="thin">
        <color indexed="12"/>
      </left>
      <right style="thin">
        <color indexed="12"/>
      </right>
      <top style="thin">
        <color indexed="12"/>
      </top>
      <bottom style="medium">
        <color indexed="8"/>
      </bottom>
      <diagonal/>
    </border>
    <border>
      <left style="thin">
        <color indexed="12"/>
      </left>
      <right style="medium">
        <color indexed="8"/>
      </right>
      <top style="thin">
        <color indexed="12"/>
      </top>
      <bottom style="medium">
        <color indexed="8"/>
      </bottom>
      <diagonal/>
    </border>
    <border>
      <left/>
      <right/>
      <top style="medium">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medium">
        <color indexed="8"/>
      </bottom>
      <diagonal/>
    </border>
    <border>
      <left/>
      <right style="thin">
        <color indexed="8"/>
      </right>
      <top style="thin">
        <color indexed="64"/>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pplyNumberFormat="0" applyFill="0" applyBorder="0" applyProtection="0"/>
    <xf numFmtId="9" fontId="11" fillId="0" borderId="0" applyFont="0" applyFill="0" applyBorder="0" applyAlignment="0" applyProtection="0"/>
    <xf numFmtId="43" fontId="12" fillId="0" borderId="0" applyFont="0" applyFill="0" applyBorder="0" applyAlignment="0" applyProtection="0"/>
  </cellStyleXfs>
  <cellXfs count="251">
    <xf numFmtId="0" fontId="0" fillId="0" borderId="0" xfId="0" applyFont="1" applyAlignment="1"/>
    <xf numFmtId="0" fontId="0" fillId="0" borderId="0" xfId="0" applyNumberFormat="1" applyFont="1" applyAlignment="1"/>
    <xf numFmtId="49" fontId="4" fillId="2" borderId="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5" xfId="0" applyFont="1" applyFill="1" applyBorder="1" applyAlignment="1">
      <alignment vertical="center" wrapText="1"/>
    </xf>
    <xf numFmtId="49" fontId="5" fillId="2"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4" xfId="0" applyFont="1" applyFill="1" applyBorder="1" applyAlignment="1">
      <alignment vertical="center" wrapText="1"/>
    </xf>
    <xf numFmtId="0" fontId="4"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2" borderId="6" xfId="0" applyFont="1" applyFill="1" applyBorder="1" applyAlignment="1">
      <alignment vertical="center" wrapText="1"/>
    </xf>
    <xf numFmtId="49" fontId="2" fillId="5" borderId="24" xfId="0" applyNumberFormat="1" applyFont="1" applyFill="1" applyBorder="1" applyAlignment="1">
      <alignment horizontal="center" vertical="center" wrapText="1"/>
    </xf>
    <xf numFmtId="49" fontId="2" fillId="5" borderId="25" xfId="0" applyNumberFormat="1" applyFont="1" applyFill="1" applyBorder="1" applyAlignment="1">
      <alignment horizontal="center" vertical="center" wrapText="1"/>
    </xf>
    <xf numFmtId="49" fontId="4" fillId="2" borderId="26" xfId="0" applyNumberFormat="1" applyFont="1" applyFill="1" applyBorder="1" applyAlignment="1">
      <alignment horizontal="center" vertical="center" wrapText="1"/>
    </xf>
    <xf numFmtId="49" fontId="2" fillId="5" borderId="27" xfId="0" applyNumberFormat="1" applyFont="1" applyFill="1" applyBorder="1" applyAlignment="1">
      <alignment horizontal="center" vertical="center" wrapText="1"/>
    </xf>
    <xf numFmtId="49" fontId="2" fillId="5" borderId="30" xfId="0" applyNumberFormat="1" applyFont="1" applyFill="1" applyBorder="1" applyAlignment="1">
      <alignment horizontal="center" vertical="center" wrapText="1"/>
    </xf>
    <xf numFmtId="49" fontId="4" fillId="2" borderId="31" xfId="0" applyNumberFormat="1" applyFont="1" applyFill="1" applyBorder="1" applyAlignment="1">
      <alignment horizontal="center" vertical="center" wrapText="1"/>
    </xf>
    <xf numFmtId="0" fontId="0" fillId="2" borderId="39" xfId="0" applyFont="1" applyFill="1" applyBorder="1" applyAlignment="1">
      <alignment vertical="center" wrapText="1"/>
    </xf>
    <xf numFmtId="0" fontId="0" fillId="2" borderId="40" xfId="0" applyFont="1" applyFill="1" applyBorder="1" applyAlignment="1">
      <alignment vertical="center" wrapText="1"/>
    </xf>
    <xf numFmtId="0" fontId="4" fillId="2" borderId="39" xfId="0" applyFont="1" applyFill="1" applyBorder="1" applyAlignment="1">
      <alignment horizontal="center" vertical="center" wrapText="1"/>
    </xf>
    <xf numFmtId="49" fontId="2" fillId="3" borderId="38" xfId="0" applyNumberFormat="1" applyFont="1" applyFill="1" applyBorder="1" applyAlignment="1">
      <alignment horizontal="center" vertical="center" wrapText="1"/>
    </xf>
    <xf numFmtId="49" fontId="2" fillId="3" borderId="44"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49" fontId="4" fillId="6" borderId="38" xfId="0" applyNumberFormat="1" applyFont="1" applyFill="1" applyBorder="1" applyAlignment="1">
      <alignment horizontal="center" vertical="center" wrapText="1"/>
    </xf>
    <xf numFmtId="49" fontId="4" fillId="7" borderId="38" xfId="0" applyNumberFormat="1" applyFont="1" applyFill="1" applyBorder="1" applyAlignment="1">
      <alignment horizontal="center" vertical="center" wrapText="1"/>
    </xf>
    <xf numFmtId="49" fontId="4" fillId="8" borderId="44" xfId="0" applyNumberFormat="1" applyFont="1" applyFill="1" applyBorder="1" applyAlignment="1">
      <alignment horizontal="center" vertical="center" wrapText="1"/>
    </xf>
    <xf numFmtId="0" fontId="6" fillId="2" borderId="22" xfId="0" applyFont="1" applyFill="1" applyBorder="1" applyAlignment="1">
      <alignment horizontal="center" vertical="center" wrapText="1"/>
    </xf>
    <xf numFmtId="49" fontId="2" fillId="5" borderId="26" xfId="0" applyNumberFormat="1" applyFont="1" applyFill="1" applyBorder="1" applyAlignment="1">
      <alignment horizontal="center" vertical="center" wrapText="1"/>
    </xf>
    <xf numFmtId="49" fontId="0" fillId="2" borderId="30" xfId="0" applyNumberFormat="1" applyFont="1" applyFill="1" applyBorder="1" applyAlignment="1">
      <alignment horizontal="center" vertical="center" wrapText="1"/>
    </xf>
    <xf numFmtId="49" fontId="0" fillId="2" borderId="31" xfId="0" applyNumberFormat="1" applyFont="1" applyFill="1" applyBorder="1" applyAlignment="1">
      <alignment horizontal="center" vertical="center" wrapText="1"/>
    </xf>
    <xf numFmtId="164" fontId="0" fillId="2" borderId="5" xfId="0" applyNumberFormat="1" applyFont="1" applyFill="1" applyBorder="1" applyAlignment="1">
      <alignment vertical="center" wrapText="1"/>
    </xf>
    <xf numFmtId="0" fontId="4" fillId="2" borderId="5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0" fillId="0" borderId="0" xfId="0" applyNumberFormat="1" applyFont="1" applyAlignment="1"/>
    <xf numFmtId="0" fontId="0" fillId="2" borderId="21" xfId="0" applyFont="1" applyFill="1" applyBorder="1" applyAlignment="1">
      <alignment vertical="center" wrapText="1"/>
    </xf>
    <xf numFmtId="49" fontId="6" fillId="5" borderId="24" xfId="0" applyNumberFormat="1" applyFont="1" applyFill="1" applyBorder="1" applyAlignment="1">
      <alignment horizontal="center" vertical="center" wrapText="1"/>
    </xf>
    <xf numFmtId="49" fontId="6" fillId="5" borderId="25" xfId="0" applyNumberFormat="1" applyFont="1" applyFill="1" applyBorder="1" applyAlignment="1">
      <alignment horizontal="center" vertical="center" wrapText="1"/>
    </xf>
    <xf numFmtId="49" fontId="6" fillId="5" borderId="27" xfId="0" applyNumberFormat="1" applyFont="1" applyFill="1" applyBorder="1" applyAlignment="1">
      <alignment horizontal="center" vertical="center" wrapText="1"/>
    </xf>
    <xf numFmtId="49" fontId="6" fillId="5" borderId="30" xfId="0" applyNumberFormat="1" applyFont="1" applyFill="1" applyBorder="1" applyAlignment="1">
      <alignment horizontal="center" vertical="center" wrapText="1"/>
    </xf>
    <xf numFmtId="49" fontId="6" fillId="5" borderId="35" xfId="0" applyNumberFormat="1" applyFont="1" applyFill="1" applyBorder="1" applyAlignment="1">
      <alignment horizontal="center" vertical="center" wrapText="1"/>
    </xf>
    <xf numFmtId="49" fontId="6" fillId="5" borderId="38" xfId="0" applyNumberFormat="1" applyFont="1" applyFill="1" applyBorder="1" applyAlignment="1">
      <alignment horizontal="center" vertical="center" wrapText="1"/>
    </xf>
    <xf numFmtId="49" fontId="3" fillId="3" borderId="38" xfId="0" applyNumberFormat="1" applyFont="1" applyFill="1" applyBorder="1" applyAlignment="1">
      <alignment horizontal="center" vertical="center" wrapText="1"/>
    </xf>
    <xf numFmtId="49" fontId="3" fillId="3" borderId="44" xfId="0" applyNumberFormat="1" applyFont="1" applyFill="1" applyBorder="1" applyAlignment="1">
      <alignment horizontal="center" vertical="center" wrapText="1"/>
    </xf>
    <xf numFmtId="49" fontId="3" fillId="5" borderId="24" xfId="0" applyNumberFormat="1" applyFont="1" applyFill="1" applyBorder="1" applyAlignment="1">
      <alignment horizontal="center" vertical="center" wrapText="1"/>
    </xf>
    <xf numFmtId="49" fontId="3" fillId="5" borderId="25" xfId="0" applyNumberFormat="1" applyFont="1" applyFill="1" applyBorder="1" applyAlignment="1">
      <alignment horizontal="center" vertical="center" wrapText="1"/>
    </xf>
    <xf numFmtId="49" fontId="9" fillId="5" borderId="25" xfId="0" applyNumberFormat="1" applyFont="1" applyFill="1" applyBorder="1" applyAlignment="1">
      <alignment horizontal="center" vertical="center" wrapText="1"/>
    </xf>
    <xf numFmtId="49" fontId="3" fillId="5" borderId="26" xfId="0" applyNumberFormat="1" applyFont="1" applyFill="1" applyBorder="1" applyAlignment="1">
      <alignment horizontal="center" vertical="center" wrapText="1"/>
    </xf>
    <xf numFmtId="0" fontId="0" fillId="2" borderId="54"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wrapText="1"/>
    </xf>
    <xf numFmtId="0" fontId="0" fillId="2" borderId="10" xfId="0" applyFont="1" applyFill="1" applyBorder="1" applyAlignment="1">
      <alignment vertical="center" wrapText="1"/>
    </xf>
    <xf numFmtId="0" fontId="0" fillId="2" borderId="55" xfId="0" applyFont="1" applyFill="1" applyBorder="1" applyAlignment="1">
      <alignment vertical="center" wrapText="1"/>
    </xf>
    <xf numFmtId="0" fontId="0" fillId="2" borderId="56" xfId="0" applyFont="1" applyFill="1" applyBorder="1" applyAlignment="1">
      <alignment vertical="center" wrapText="1"/>
    </xf>
    <xf numFmtId="0" fontId="0" fillId="2" borderId="57" xfId="0" applyFont="1" applyFill="1" applyBorder="1" applyAlignment="1">
      <alignment vertical="center" wrapText="1"/>
    </xf>
    <xf numFmtId="0" fontId="0" fillId="0" borderId="0" xfId="0" applyNumberFormat="1" applyFont="1" applyAlignment="1"/>
    <xf numFmtId="9" fontId="4" fillId="2" borderId="30" xfId="0" applyNumberFormat="1" applyFont="1" applyFill="1" applyBorder="1" applyAlignment="1">
      <alignment horizontal="center" vertical="center" wrapText="1"/>
    </xf>
    <xf numFmtId="49" fontId="4" fillId="11" borderId="38" xfId="0" applyNumberFormat="1" applyFont="1" applyFill="1" applyBorder="1" applyAlignment="1">
      <alignment horizontal="center" vertical="center" wrapText="1"/>
    </xf>
    <xf numFmtId="9" fontId="4" fillId="2" borderId="30" xfId="1" applyFont="1" applyFill="1" applyBorder="1" applyAlignment="1">
      <alignment horizontal="center" vertical="center" wrapText="1"/>
    </xf>
    <xf numFmtId="0" fontId="0" fillId="2" borderId="65" xfId="0" applyFont="1" applyFill="1" applyBorder="1" applyAlignment="1">
      <alignment vertical="center" wrapText="1"/>
    </xf>
    <xf numFmtId="0" fontId="0" fillId="2" borderId="66" xfId="0" applyFont="1" applyFill="1" applyBorder="1" applyAlignment="1">
      <alignment vertical="center" wrapText="1"/>
    </xf>
    <xf numFmtId="49" fontId="10" fillId="2" borderId="27" xfId="0" applyNumberFormat="1" applyFont="1" applyFill="1" applyBorder="1" applyAlignment="1">
      <alignment horizontal="center" vertical="center" wrapText="1"/>
    </xf>
    <xf numFmtId="49" fontId="10" fillId="2" borderId="3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49" fontId="4" fillId="2" borderId="30"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49" fontId="2" fillId="5" borderId="38" xfId="0" applyNumberFormat="1" applyFont="1" applyFill="1" applyBorder="1" applyAlignment="1">
      <alignment horizontal="center" vertical="center" wrapText="1"/>
    </xf>
    <xf numFmtId="49" fontId="2" fillId="5" borderId="35" xfId="0" applyNumberFormat="1" applyFont="1" applyFill="1" applyBorder="1" applyAlignment="1">
      <alignment horizontal="center" vertical="center" wrapText="1"/>
    </xf>
    <xf numFmtId="0" fontId="4" fillId="0" borderId="0" xfId="0" applyNumberFormat="1" applyFont="1" applyAlignment="1">
      <alignment horizontal="center" vertical="center" wrapText="1"/>
    </xf>
    <xf numFmtId="165" fontId="0" fillId="2" borderId="65" xfId="2" applyNumberFormat="1" applyFont="1" applyFill="1" applyBorder="1" applyAlignment="1">
      <alignment vertical="center" wrapText="1"/>
    </xf>
    <xf numFmtId="165" fontId="0" fillId="2" borderId="5" xfId="2" applyNumberFormat="1" applyFont="1" applyFill="1" applyBorder="1" applyAlignment="1">
      <alignment vertical="center" wrapText="1"/>
    </xf>
    <xf numFmtId="165" fontId="13" fillId="2" borderId="5" xfId="2" applyNumberFormat="1" applyFont="1" applyFill="1" applyBorder="1" applyAlignment="1">
      <alignment horizontal="center" vertical="center" wrapText="1"/>
    </xf>
    <xf numFmtId="165" fontId="13" fillId="2" borderId="5" xfId="2" applyNumberFormat="1" applyFont="1" applyFill="1" applyBorder="1" applyAlignment="1">
      <alignment vertical="center" wrapText="1"/>
    </xf>
    <xf numFmtId="165" fontId="14" fillId="2" borderId="5" xfId="2" applyNumberFormat="1" applyFont="1" applyFill="1" applyBorder="1" applyAlignment="1">
      <alignment horizontal="center" vertical="center" wrapText="1"/>
    </xf>
    <xf numFmtId="165" fontId="0" fillId="0" borderId="0" xfId="2" applyNumberFormat="1" applyFont="1" applyAlignment="1"/>
    <xf numFmtId="165" fontId="13" fillId="0" borderId="0" xfId="2" applyNumberFormat="1" applyFont="1" applyAlignment="1"/>
    <xf numFmtId="49" fontId="3" fillId="5" borderId="74" xfId="0" applyNumberFormat="1" applyFont="1" applyFill="1" applyBorder="1" applyAlignment="1">
      <alignment horizontal="center" vertical="center" wrapText="1"/>
    </xf>
    <xf numFmtId="49" fontId="3" fillId="5" borderId="75" xfId="0" applyNumberFormat="1" applyFont="1" applyFill="1" applyBorder="1" applyAlignment="1">
      <alignment horizontal="center" vertical="center" wrapText="1"/>
    </xf>
    <xf numFmtId="49" fontId="10" fillId="2" borderId="79" xfId="0" applyNumberFormat="1" applyFont="1" applyFill="1" applyBorder="1" applyAlignment="1">
      <alignment horizontal="center" vertical="center" wrapText="1"/>
    </xf>
    <xf numFmtId="0" fontId="0" fillId="0" borderId="71" xfId="0" applyNumberFormat="1" applyFont="1" applyBorder="1" applyAlignment="1">
      <alignment horizontal="center" vertical="center" wrapText="1"/>
    </xf>
    <xf numFmtId="43" fontId="4" fillId="2" borderId="4" xfId="2" applyFont="1" applyFill="1" applyBorder="1" applyAlignment="1">
      <alignment horizontal="center" vertical="center" wrapText="1"/>
    </xf>
    <xf numFmtId="9" fontId="4" fillId="9" borderId="30" xfId="1" applyNumberFormat="1" applyFont="1" applyFill="1" applyBorder="1" applyAlignment="1">
      <alignment horizontal="center" vertical="center" wrapText="1"/>
    </xf>
    <xf numFmtId="9" fontId="4" fillId="10" borderId="63" xfId="0" applyNumberFormat="1" applyFont="1" applyFill="1" applyBorder="1" applyAlignment="1">
      <alignment horizontal="center" vertical="center" wrapText="1"/>
    </xf>
    <xf numFmtId="9" fontId="4" fillId="10" borderId="30" xfId="0" applyNumberFormat="1" applyFont="1" applyFill="1" applyBorder="1" applyAlignment="1">
      <alignment horizontal="center" vertical="center" wrapText="1"/>
    </xf>
    <xf numFmtId="49" fontId="4" fillId="9" borderId="38" xfId="0" applyNumberFormat="1" applyFont="1" applyFill="1" applyBorder="1" applyAlignment="1">
      <alignment horizontal="center" vertical="center" wrapText="1"/>
    </xf>
    <xf numFmtId="9" fontId="4" fillId="12" borderId="30" xfId="1" applyNumberFormat="1" applyFont="1" applyFill="1" applyBorder="1" applyAlignment="1">
      <alignment horizontal="center" vertical="center" wrapText="1"/>
    </xf>
    <xf numFmtId="9" fontId="4" fillId="11" borderId="30" xfId="0" applyNumberFormat="1" applyFont="1" applyFill="1" applyBorder="1" applyAlignment="1">
      <alignment horizontal="center" vertical="center" wrapText="1"/>
    </xf>
    <xf numFmtId="49" fontId="0" fillId="2" borderId="30" xfId="0" applyNumberFormat="1" applyFill="1" applyBorder="1" applyAlignment="1">
      <alignment horizontal="center" vertical="center" wrapText="1"/>
    </xf>
    <xf numFmtId="49" fontId="0" fillId="2" borderId="31" xfId="0" applyNumberFormat="1" applyFill="1" applyBorder="1" applyAlignment="1">
      <alignment horizontal="center" vertical="center" wrapText="1"/>
    </xf>
    <xf numFmtId="9" fontId="4" fillId="9" borderId="30" xfId="1" applyFont="1" applyFill="1" applyBorder="1" applyAlignment="1">
      <alignment horizontal="center" vertical="center" wrapText="1"/>
    </xf>
    <xf numFmtId="9" fontId="4" fillId="9" borderId="30" xfId="0" applyNumberFormat="1" applyFont="1" applyFill="1" applyBorder="1" applyAlignment="1">
      <alignment horizontal="center" vertical="center" wrapText="1"/>
    </xf>
    <xf numFmtId="0" fontId="0" fillId="0" borderId="71" xfId="0" applyNumberFormat="1" applyBorder="1" applyAlignment="1">
      <alignment horizontal="center" vertical="center" wrapText="1"/>
    </xf>
    <xf numFmtId="1" fontId="4" fillId="2" borderId="30" xfId="1" applyNumberFormat="1" applyFont="1" applyFill="1" applyBorder="1" applyAlignment="1">
      <alignment horizontal="center" vertical="center" wrapText="1"/>
    </xf>
    <xf numFmtId="9" fontId="4" fillId="11" borderId="30" xfId="1"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0" fontId="4" fillId="2" borderId="20" xfId="0" applyFont="1" applyFill="1" applyBorder="1" applyAlignment="1">
      <alignment vertical="center" wrapText="1"/>
    </xf>
    <xf numFmtId="0" fontId="4" fillId="2" borderId="37" xfId="0" applyFont="1" applyFill="1" applyBorder="1" applyAlignment="1">
      <alignment vertical="center" wrapText="1"/>
    </xf>
    <xf numFmtId="49" fontId="4" fillId="2" borderId="38" xfId="0"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49" fontId="4" fillId="2" borderId="84" xfId="0" applyNumberFormat="1" applyFont="1" applyFill="1" applyBorder="1" applyAlignment="1">
      <alignment horizontal="center" vertical="center" wrapText="1"/>
    </xf>
    <xf numFmtId="49" fontId="4" fillId="2" borderId="85" xfId="0" applyNumberFormat="1" applyFont="1" applyFill="1" applyBorder="1" applyAlignment="1">
      <alignment horizontal="center" vertical="center" wrapText="1"/>
    </xf>
    <xf numFmtId="49" fontId="2" fillId="5" borderId="52" xfId="0" applyNumberFormat="1" applyFont="1" applyFill="1" applyBorder="1" applyAlignment="1">
      <alignment horizontal="center" vertical="center" wrapText="1"/>
    </xf>
    <xf numFmtId="0" fontId="3" fillId="5" borderId="53" xfId="0"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2" borderId="63" xfId="0" applyNumberFormat="1" applyFont="1" applyFill="1" applyBorder="1" applyAlignment="1">
      <alignment horizontal="center" vertical="center" wrapText="1"/>
    </xf>
    <xf numFmtId="49" fontId="4" fillId="2" borderId="64" xfId="0" applyNumberFormat="1" applyFont="1" applyFill="1" applyBorder="1" applyAlignment="1">
      <alignment horizontal="center" vertical="center" wrapText="1"/>
    </xf>
    <xf numFmtId="49" fontId="4" fillId="2" borderId="80" xfId="0" applyNumberFormat="1" applyFont="1" applyFill="1" applyBorder="1" applyAlignment="1">
      <alignment horizontal="center" vertical="center" wrapText="1"/>
    </xf>
    <xf numFmtId="49" fontId="4" fillId="2" borderId="81" xfId="0" applyNumberFormat="1" applyFont="1" applyFill="1" applyBorder="1" applyAlignment="1">
      <alignment horizontal="center" vertical="center" wrapText="1"/>
    </xf>
    <xf numFmtId="49" fontId="4" fillId="2" borderId="82" xfId="0" applyNumberFormat="1" applyFont="1" applyFill="1" applyBorder="1" applyAlignment="1">
      <alignment horizontal="center" vertical="center" wrapText="1"/>
    </xf>
    <xf numFmtId="49" fontId="4" fillId="2" borderId="83"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2" borderId="13" xfId="0" applyFont="1" applyFill="1" applyBorder="1" applyAlignment="1">
      <alignment vertical="center" wrapText="1"/>
    </xf>
    <xf numFmtId="0" fontId="0" fillId="2" borderId="19" xfId="0" applyFont="1" applyFill="1" applyBorder="1" applyAlignment="1">
      <alignment vertical="center" wrapText="1"/>
    </xf>
    <xf numFmtId="49" fontId="4" fillId="2" borderId="28" xfId="0" applyNumberFormat="1"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9" xfId="0" applyFont="1" applyFill="1" applyBorder="1" applyAlignment="1">
      <alignment vertical="center" wrapText="1"/>
    </xf>
    <xf numFmtId="0" fontId="2" fillId="3" borderId="48"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49" fontId="4" fillId="2" borderId="36" xfId="0" applyNumberFormat="1"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8" xfId="0" applyFont="1" applyFill="1" applyBorder="1" applyAlignment="1">
      <alignment horizontal="left" vertical="center" wrapText="1"/>
    </xf>
    <xf numFmtId="49" fontId="2" fillId="2" borderId="5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4" fillId="2" borderId="38" xfId="0" applyFont="1" applyFill="1" applyBorder="1" applyAlignment="1">
      <alignment horizontal="left" vertical="center" wrapText="1"/>
    </xf>
    <xf numFmtId="49" fontId="2" fillId="5" borderId="43" xfId="0" applyNumberFormat="1" applyFont="1" applyFill="1" applyBorder="1" applyAlignment="1">
      <alignment horizontal="center" vertical="center" wrapText="1"/>
    </xf>
    <xf numFmtId="0" fontId="2" fillId="5" borderId="47" xfId="0" applyFont="1" applyFill="1" applyBorder="1" applyAlignment="1">
      <alignment horizontal="center" vertical="center" wrapText="1"/>
    </xf>
    <xf numFmtId="49" fontId="4" fillId="2" borderId="38" xfId="0" applyNumberFormat="1" applyFont="1" applyFill="1" applyBorder="1" applyAlignment="1">
      <alignment horizontal="left" vertical="center" wrapText="1"/>
    </xf>
    <xf numFmtId="0" fontId="4" fillId="2" borderId="20"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0" fontId="4" fillId="2" borderId="25" xfId="0" applyFont="1" applyFill="1" applyBorder="1" applyAlignment="1">
      <alignment vertical="center" wrapText="1"/>
    </xf>
    <xf numFmtId="49" fontId="4" fillId="2" borderId="32" xfId="0" applyNumberFormat="1"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12" xfId="0" applyFont="1" applyFill="1" applyBorder="1" applyAlignment="1">
      <alignment horizontal="left" vertical="center" wrapText="1"/>
    </xf>
    <xf numFmtId="1" fontId="2" fillId="2" borderId="41" xfId="0" applyNumberFormat="1" applyFont="1" applyFill="1" applyBorder="1" applyAlignment="1">
      <alignment horizontal="center" vertical="center" wrapText="1"/>
    </xf>
    <xf numFmtId="1" fontId="2" fillId="2" borderId="42" xfId="0" applyNumberFormat="1" applyFont="1" applyFill="1" applyBorder="1" applyAlignment="1">
      <alignment horizontal="center" vertical="center" wrapText="1"/>
    </xf>
    <xf numFmtId="1" fontId="2" fillId="2" borderId="45" xfId="0" applyNumberFormat="1" applyFont="1" applyFill="1" applyBorder="1" applyAlignment="1">
      <alignment horizontal="center" vertical="center" wrapText="1"/>
    </xf>
    <xf numFmtId="1" fontId="2" fillId="2" borderId="46"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49" fontId="2" fillId="5" borderId="38" xfId="0" applyNumberFormat="1" applyFont="1" applyFill="1" applyBorder="1" applyAlignment="1">
      <alignment horizontal="center" vertical="center" wrapText="1"/>
    </xf>
    <xf numFmtId="0" fontId="2" fillId="5" borderId="38" xfId="0" applyFont="1" applyFill="1" applyBorder="1" applyAlignment="1">
      <alignment horizontal="center" vertical="center" wrapText="1"/>
    </xf>
    <xf numFmtId="49" fontId="2" fillId="5" borderId="35" xfId="0" applyNumberFormat="1" applyFont="1" applyFill="1" applyBorder="1" applyAlignment="1">
      <alignment horizontal="center" vertical="center" wrapText="1"/>
    </xf>
    <xf numFmtId="0" fontId="2" fillId="5" borderId="35" xfId="0" applyFont="1" applyFill="1" applyBorder="1" applyAlignment="1">
      <alignment horizontal="center" vertical="center" wrapText="1"/>
    </xf>
    <xf numFmtId="49" fontId="4" fillId="10" borderId="69" xfId="0" applyNumberFormat="1" applyFont="1" applyFill="1" applyBorder="1" applyAlignment="1">
      <alignment horizontal="center" vertical="center" wrapText="1"/>
    </xf>
    <xf numFmtId="49" fontId="4" fillId="10" borderId="70" xfId="0" applyNumberFormat="1" applyFont="1" applyFill="1" applyBorder="1" applyAlignment="1">
      <alignment horizontal="center" vertical="center" wrapText="1"/>
    </xf>
    <xf numFmtId="49" fontId="1" fillId="2" borderId="67" xfId="0" applyNumberFormat="1" applyFont="1" applyFill="1" applyBorder="1" applyAlignment="1">
      <alignment horizontal="center" vertical="center" wrapText="1"/>
    </xf>
    <xf numFmtId="49" fontId="1" fillId="2" borderId="68"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4" fillId="2" borderId="32" xfId="0" applyNumberFormat="1" applyFont="1" applyFill="1" applyBorder="1" applyAlignment="1">
      <alignment vertical="center" wrapText="1"/>
    </xf>
    <xf numFmtId="0" fontId="4" fillId="2" borderId="33" xfId="0" applyFont="1" applyFill="1" applyBorder="1" applyAlignment="1">
      <alignment vertical="center" wrapText="1"/>
    </xf>
    <xf numFmtId="0" fontId="4" fillId="2" borderId="12"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0" fillId="2" borderId="25" xfId="0" applyFont="1" applyFill="1" applyBorder="1" applyAlignment="1">
      <alignment vertical="center" wrapText="1"/>
    </xf>
    <xf numFmtId="49" fontId="6" fillId="2" borderId="17" xfId="0" applyNumberFormat="1" applyFont="1" applyFill="1" applyBorder="1" applyAlignment="1">
      <alignment horizontal="center" vertical="center" wrapText="1"/>
    </xf>
    <xf numFmtId="0" fontId="0" fillId="2" borderId="7" xfId="0" applyFont="1" applyFill="1" applyBorder="1" applyAlignment="1">
      <alignment vertical="center" wrapText="1"/>
    </xf>
    <xf numFmtId="0" fontId="4" fillId="2" borderId="22" xfId="0" applyFont="1" applyFill="1" applyBorder="1" applyAlignment="1">
      <alignment horizontal="center" vertical="center" wrapText="1"/>
    </xf>
    <xf numFmtId="0" fontId="4" fillId="2" borderId="29" xfId="0" applyFont="1" applyFill="1" applyBorder="1" applyAlignment="1">
      <alignment horizontal="center" vertical="center" wrapText="1"/>
    </xf>
    <xf numFmtId="49" fontId="4" fillId="2" borderId="38" xfId="0" applyNumberFormat="1" applyFont="1" applyFill="1" applyBorder="1" applyAlignment="1">
      <alignment wrapText="1"/>
    </xf>
    <xf numFmtId="0" fontId="4" fillId="2" borderId="38" xfId="0" applyFont="1" applyFill="1" applyBorder="1" applyAlignment="1">
      <alignment wrapText="1"/>
    </xf>
    <xf numFmtId="0" fontId="4" fillId="2" borderId="37" xfId="0" applyFont="1" applyFill="1" applyBorder="1" applyAlignment="1">
      <alignment horizontal="center" vertical="center" wrapText="1"/>
    </xf>
    <xf numFmtId="49" fontId="8" fillId="2" borderId="68" xfId="0" applyNumberFormat="1" applyFont="1" applyFill="1" applyBorder="1" applyAlignment="1">
      <alignment horizontal="center" vertical="center" wrapText="1"/>
    </xf>
    <xf numFmtId="0" fontId="4" fillId="2" borderId="18" xfId="0" applyFont="1" applyFill="1" applyBorder="1" applyAlignment="1">
      <alignment vertical="center" wrapText="1"/>
    </xf>
    <xf numFmtId="49" fontId="1" fillId="2" borderId="30"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49" fontId="4" fillId="2" borderId="41" xfId="0" applyNumberFormat="1" applyFont="1" applyFill="1" applyBorder="1" applyAlignment="1">
      <alignment horizontal="center" vertical="center" wrapText="1" readingOrder="1"/>
    </xf>
    <xf numFmtId="0" fontId="4" fillId="2" borderId="42" xfId="0" applyFont="1" applyFill="1" applyBorder="1" applyAlignment="1">
      <alignment horizontal="center" vertical="center" wrapText="1" readingOrder="1"/>
    </xf>
    <xf numFmtId="0" fontId="4" fillId="2" borderId="45" xfId="0" applyFont="1" applyFill="1" applyBorder="1" applyAlignment="1">
      <alignment horizontal="center" vertical="center" wrapText="1" readingOrder="1"/>
    </xf>
    <xf numFmtId="0" fontId="4" fillId="2" borderId="46" xfId="0" applyFont="1" applyFill="1" applyBorder="1" applyAlignment="1">
      <alignment horizontal="center" vertical="center" wrapText="1" readingOrder="1"/>
    </xf>
    <xf numFmtId="49" fontId="3" fillId="5" borderId="52"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49" fontId="6" fillId="2" borderId="51" xfId="0" applyNumberFormat="1" applyFont="1" applyFill="1" applyBorder="1" applyAlignment="1">
      <alignment horizontal="center" vertical="center" wrapText="1"/>
    </xf>
    <xf numFmtId="0" fontId="3" fillId="3" borderId="48" xfId="0" applyFont="1" applyFill="1" applyBorder="1" applyAlignment="1">
      <alignment horizontal="center" vertical="center" wrapText="1"/>
    </xf>
    <xf numFmtId="49" fontId="4" fillId="10" borderId="63" xfId="0" applyNumberFormat="1" applyFont="1" applyFill="1" applyBorder="1" applyAlignment="1">
      <alignment horizontal="center" vertical="center" wrapText="1"/>
    </xf>
    <xf numFmtId="49" fontId="4" fillId="10" borderId="64"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49" fontId="4" fillId="2" borderId="32" xfId="0" applyNumberFormat="1" applyFont="1" applyFill="1" applyBorder="1" applyAlignment="1">
      <alignment horizontal="center" vertical="center" wrapText="1"/>
    </xf>
    <xf numFmtId="49" fontId="6" fillId="5" borderId="43" xfId="0" applyNumberFormat="1" applyFont="1" applyFill="1" applyBorder="1" applyAlignment="1">
      <alignment horizontal="center" vertical="center" wrapText="1"/>
    </xf>
    <xf numFmtId="0" fontId="6" fillId="5" borderId="47" xfId="0" applyFont="1" applyFill="1" applyBorder="1" applyAlignment="1">
      <alignment horizontal="center" vertical="center" wrapText="1"/>
    </xf>
    <xf numFmtId="49" fontId="6" fillId="5" borderId="38" xfId="0" applyNumberFormat="1" applyFont="1" applyFill="1" applyBorder="1" applyAlignment="1">
      <alignment horizontal="center" vertical="center" wrapText="1"/>
    </xf>
    <xf numFmtId="0" fontId="6" fillId="5" borderId="38" xfId="0" applyFont="1" applyFill="1" applyBorder="1" applyAlignment="1">
      <alignment horizontal="center" vertical="center" wrapText="1"/>
    </xf>
    <xf numFmtId="49" fontId="4" fillId="10" borderId="76" xfId="0" applyNumberFormat="1" applyFont="1" applyFill="1" applyBorder="1" applyAlignment="1">
      <alignment horizontal="center" vertical="center" wrapText="1"/>
    </xf>
    <xf numFmtId="49" fontId="4" fillId="10" borderId="77" xfId="0" applyNumberFormat="1" applyFont="1" applyFill="1" applyBorder="1" applyAlignment="1">
      <alignment horizontal="center" vertical="center" wrapText="1"/>
    </xf>
    <xf numFmtId="0" fontId="4" fillId="2" borderId="38" xfId="0" applyFont="1" applyFill="1" applyBorder="1" applyAlignment="1">
      <alignment vertical="center" wrapText="1"/>
    </xf>
    <xf numFmtId="49" fontId="3" fillId="5" borderId="72" xfId="0" applyNumberFormat="1" applyFont="1" applyFill="1" applyBorder="1" applyAlignment="1">
      <alignment horizontal="center" vertical="center" wrapText="1"/>
    </xf>
    <xf numFmtId="0" fontId="3" fillId="5" borderId="73" xfId="0" applyFont="1" applyFill="1" applyBorder="1" applyAlignment="1">
      <alignment horizontal="center" vertical="center" wrapText="1"/>
    </xf>
    <xf numFmtId="0" fontId="4" fillId="2" borderId="18" xfId="0" applyFont="1" applyFill="1" applyBorder="1" applyAlignment="1">
      <alignment horizontal="center" vertical="center" wrapText="1"/>
    </xf>
    <xf numFmtId="49" fontId="1" fillId="2" borderId="78" xfId="0" applyNumberFormat="1" applyFont="1" applyFill="1" applyBorder="1" applyAlignment="1">
      <alignment horizontal="center" vertical="center" wrapText="1"/>
    </xf>
    <xf numFmtId="0" fontId="1" fillId="2" borderId="78" xfId="0" applyFont="1" applyFill="1" applyBorder="1" applyAlignment="1">
      <alignment horizontal="center" vertical="center" wrapText="1"/>
    </xf>
    <xf numFmtId="49" fontId="1" fillId="2" borderId="38" xfId="0" applyNumberFormat="1" applyFont="1" applyFill="1" applyBorder="1" applyAlignment="1">
      <alignment horizontal="center" vertical="center" wrapText="1"/>
    </xf>
    <xf numFmtId="0" fontId="1" fillId="2" borderId="38" xfId="0" applyFont="1" applyFill="1" applyBorder="1" applyAlignment="1">
      <alignment horizontal="center" vertical="center" wrapText="1"/>
    </xf>
    <xf numFmtId="0" fontId="0" fillId="2" borderId="20" xfId="0" applyFont="1" applyFill="1" applyBorder="1" applyAlignment="1">
      <alignment vertical="center" wrapText="1"/>
    </xf>
    <xf numFmtId="0" fontId="0" fillId="2" borderId="37" xfId="0" applyFont="1" applyFill="1" applyBorder="1" applyAlignment="1">
      <alignment vertical="center" wrapText="1"/>
    </xf>
    <xf numFmtId="49" fontId="6" fillId="5" borderId="35" xfId="0" applyNumberFormat="1" applyFont="1" applyFill="1" applyBorder="1" applyAlignment="1">
      <alignment horizontal="center" vertical="center" wrapText="1"/>
    </xf>
    <xf numFmtId="0" fontId="6" fillId="5" borderId="35" xfId="0" applyFont="1" applyFill="1" applyBorder="1" applyAlignment="1">
      <alignment horizontal="center" vertical="center" wrapText="1"/>
    </xf>
    <xf numFmtId="9" fontId="1" fillId="2" borderId="59" xfId="0" applyNumberFormat="1" applyFont="1" applyFill="1" applyBorder="1" applyAlignment="1">
      <alignment horizontal="center" vertical="center" wrapText="1"/>
    </xf>
    <xf numFmtId="9" fontId="1" fillId="2" borderId="60" xfId="0" applyNumberFormat="1" applyFont="1" applyFill="1" applyBorder="1" applyAlignment="1">
      <alignment horizontal="center" vertical="center" wrapText="1"/>
    </xf>
    <xf numFmtId="9" fontId="1" fillId="2" borderId="61" xfId="0" applyNumberFormat="1" applyFont="1" applyFill="1" applyBorder="1" applyAlignment="1">
      <alignment horizontal="center" vertical="center" wrapText="1"/>
    </xf>
    <xf numFmtId="9" fontId="1" fillId="2" borderId="62" xfId="0" applyNumberFormat="1" applyFont="1" applyFill="1" applyBorder="1" applyAlignment="1">
      <alignment horizontal="center" vertical="center" wrapText="1"/>
    </xf>
    <xf numFmtId="49" fontId="4" fillId="2" borderId="71" xfId="0" applyNumberFormat="1" applyFont="1" applyFill="1" applyBorder="1" applyAlignment="1">
      <alignment horizontal="center" vertical="center" wrapText="1"/>
    </xf>
    <xf numFmtId="0" fontId="1" fillId="0" borderId="86" xfId="0" applyNumberFormat="1" applyFont="1" applyBorder="1" applyAlignment="1">
      <alignment horizontal="center" vertical="center" wrapText="1"/>
    </xf>
    <xf numFmtId="0" fontId="0" fillId="0" borderId="87" xfId="0" applyNumberFormat="1" applyFont="1" applyBorder="1" applyAlignment="1">
      <alignment horizontal="center" vertical="center" wrapText="1"/>
    </xf>
    <xf numFmtId="2" fontId="4" fillId="2" borderId="38" xfId="0" applyNumberFormat="1" applyFont="1" applyFill="1" applyBorder="1" applyAlignment="1">
      <alignment horizontal="center" vertical="center" wrapText="1"/>
    </xf>
    <xf numFmtId="1" fontId="4" fillId="10" borderId="30" xfId="1" applyNumberFormat="1" applyFont="1" applyFill="1" applyBorder="1" applyAlignment="1">
      <alignment horizontal="center" vertical="center" wrapText="1"/>
    </xf>
  </cellXfs>
  <cellStyles count="3">
    <cellStyle name="Millares" xfId="2" builtinId="3"/>
    <cellStyle name="Normal" xfId="0" builtinId="0"/>
    <cellStyle name="Porcentaje" xfId="1" builtinId="5"/>
  </cellStyles>
  <dxfs count="3">
    <dxf>
      <fill>
        <patternFill>
          <bgColor rgb="FFFF0000"/>
        </patternFill>
      </fill>
    </dxf>
    <dxf>
      <fill>
        <patternFill>
          <bgColor rgb="FFFCF600"/>
        </patternFill>
      </fill>
    </dxf>
    <dxf>
      <fill>
        <patternFill>
          <bgColor rgb="FF00B050"/>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C0C0C0"/>
      <rgbColor rgb="FF969696"/>
      <rgbColor rgb="FFCCFFCC"/>
      <rgbColor rgb="FF006411"/>
      <rgbColor rgb="FFFCF305"/>
      <rgbColor rgb="FFDD0806"/>
      <rgbColor rgb="FF4D5D2C"/>
      <rgbColor rgb="FF333333"/>
      <rgbColor rgb="FFD9D9D9"/>
      <rgbColor rgb="FFFEFB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CF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'Indicador 1'!$D$23</c:f>
              <c:strCache>
                <c:ptCount val="1"/>
                <c:pt idx="0">
                  <c:v>% de Cumplim.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1'!$A$24:$B$27</c:f>
              <c:multiLvlStrCache>
                <c:ptCount val="4"/>
                <c:lvl>
                  <c:pt idx="0">
                    <c:v>300</c:v>
                  </c:pt>
                  <c:pt idx="1">
                    <c:v>300</c:v>
                  </c:pt>
                  <c:pt idx="2">
                    <c:v>300</c:v>
                  </c:pt>
                  <c:pt idx="3">
                    <c:v>300</c:v>
                  </c:pt>
                </c:lvl>
                <c:lvl>
                  <c:pt idx="0">
                    <c:v>1 de enero - 31 de marzo</c:v>
                  </c:pt>
                  <c:pt idx="1">
                    <c:v>1 de abril -31 de junio </c:v>
                  </c:pt>
                  <c:pt idx="2">
                    <c:v>1 de julio -30 de septiembre </c:v>
                  </c:pt>
                  <c:pt idx="3">
                    <c:v>31 de octubre -31 de diciembre</c:v>
                  </c:pt>
                </c:lvl>
              </c:multiLvlStrCache>
            </c:multiLvlStrRef>
          </c:cat>
          <c:val>
            <c:numRef>
              <c:f>'Indicador 1'!$D$24:$D$27</c:f>
              <c:numCache>
                <c:formatCode>0%</c:formatCode>
                <c:ptCount val="4"/>
                <c:pt idx="0">
                  <c:v>0.24666666666666667</c:v>
                </c:pt>
                <c:pt idx="1">
                  <c:v>0.58333333333333337</c:v>
                </c:pt>
                <c:pt idx="2">
                  <c:v>0.58333333333333337</c:v>
                </c:pt>
                <c:pt idx="3">
                  <c:v>1.1666666666666667</c:v>
                </c:pt>
              </c:numCache>
            </c:numRef>
          </c:val>
          <c:extLst>
            <c:ext xmlns:c16="http://schemas.microsoft.com/office/drawing/2014/chart" uri="{C3380CC4-5D6E-409C-BE32-E72D297353CC}">
              <c16:uniqueId val="{00000001-B1D8-4302-9DA8-7CA30D4CDD10}"/>
            </c:ext>
          </c:extLst>
        </c:ser>
        <c:ser>
          <c:idx val="3"/>
          <c:order val="3"/>
          <c:tx>
            <c:strRef>
              <c:f>'Indicador 1'!$B$23:$B$27</c:f>
              <c:strCache>
                <c:ptCount val="5"/>
                <c:pt idx="0">
                  <c:v>Meta</c:v>
                </c:pt>
                <c:pt idx="1">
                  <c:v>300</c:v>
                </c:pt>
                <c:pt idx="2">
                  <c:v>300</c:v>
                </c:pt>
                <c:pt idx="3">
                  <c:v>300</c:v>
                </c:pt>
                <c:pt idx="4">
                  <c:v>300</c:v>
                </c:pt>
              </c:strCache>
            </c:strRef>
          </c:tx>
          <c:spPr>
            <a:solidFill>
              <a:schemeClr val="accent4"/>
            </a:solidFill>
            <a:ln>
              <a:noFill/>
            </a:ln>
            <a:effectLst/>
          </c:spPr>
          <c:invertIfNegative val="0"/>
          <c:dLbls>
            <c:dLbl>
              <c:idx val="0"/>
              <c:tx>
                <c:rich>
                  <a:bodyPr/>
                  <a:lstStyle/>
                  <a:p>
                    <a:fld id="{4D9202ED-3030-4A6B-B7DA-19B9E92FE598}" type="VALUE">
                      <a:rPr lang="en-US"/>
                      <a:pPr/>
                      <a:t>[VALOR]</a:t>
                    </a:fld>
                    <a:r>
                      <a:rPr lang="en-US"/>
                      <a:t>00%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1D8-4302-9DA8-7CA30D4CDD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General</c:formatCode>
              <c:ptCount val="1"/>
              <c:pt idx="0">
                <c:v>1</c:v>
              </c:pt>
            </c:numLit>
          </c:val>
          <c:extLst>
            <c:ext xmlns:c16="http://schemas.microsoft.com/office/drawing/2014/chart" uri="{C3380CC4-5D6E-409C-BE32-E72D297353CC}">
              <c16:uniqueId val="{00000006-B1D8-4302-9DA8-7CA30D4CDD10}"/>
            </c:ext>
          </c:extLst>
        </c:ser>
        <c:dLbls>
          <c:showLegendKey val="0"/>
          <c:showVal val="1"/>
          <c:showCatName val="0"/>
          <c:showSerName val="0"/>
          <c:showPercent val="0"/>
          <c:showBubbleSize val="0"/>
        </c:dLbls>
        <c:gapWidth val="150"/>
        <c:overlap val="-25"/>
        <c:axId val="210866176"/>
        <c:axId val="210867712"/>
        <c:extLst>
          <c:ext xmlns:c15="http://schemas.microsoft.com/office/drawing/2012/chart" uri="{02D57815-91ED-43cb-92C2-25804820EDAC}">
            <c15:filteredBarSeries>
              <c15:ser>
                <c:idx val="0"/>
                <c:order val="0"/>
                <c:tx>
                  <c:strRef>
                    <c:extLst>
                      <c:ext uri="{02D57815-91ED-43cb-92C2-25804820EDAC}">
                        <c15:formulaRef>
                          <c15:sqref>'Indicador 1'!$C$23</c15:sqref>
                        </c15:formulaRef>
                      </c:ext>
                    </c:extLst>
                    <c:strCache>
                      <c:ptCount val="1"/>
                      <c:pt idx="0">
                        <c:v>Medición del indicador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'Indicador 1'!$A$24:$B$27</c15:sqref>
                        </c15:formulaRef>
                      </c:ext>
                    </c:extLst>
                    <c:multiLvlStrCache>
                      <c:ptCount val="4"/>
                      <c:lvl>
                        <c:pt idx="0">
                          <c:v>300</c:v>
                        </c:pt>
                        <c:pt idx="1">
                          <c:v>300</c:v>
                        </c:pt>
                        <c:pt idx="2">
                          <c:v>300</c:v>
                        </c:pt>
                        <c:pt idx="3">
                          <c:v>300</c:v>
                        </c:pt>
                      </c:lvl>
                      <c:lvl>
                        <c:pt idx="0">
                          <c:v>1 de enero - 31 de marzo</c:v>
                        </c:pt>
                        <c:pt idx="1">
                          <c:v>1 de abril -31 de junio </c:v>
                        </c:pt>
                        <c:pt idx="2">
                          <c:v>1 de julio -30 de septiembre </c:v>
                        </c:pt>
                        <c:pt idx="3">
                          <c:v>31 de octubre -31 de diciembre</c:v>
                        </c:pt>
                      </c:lvl>
                    </c:multiLvlStrCache>
                  </c:multiLvlStrRef>
                </c:cat>
                <c:val>
                  <c:numRef>
                    <c:extLst>
                      <c:ext uri="{02D57815-91ED-43cb-92C2-25804820EDAC}">
                        <c15:formulaRef>
                          <c15:sqref>'Indicador 1'!$C$24:$C$27</c15:sqref>
                        </c15:formulaRef>
                      </c:ext>
                    </c:extLst>
                    <c:numCache>
                      <c:formatCode>0</c:formatCode>
                      <c:ptCount val="4"/>
                      <c:pt idx="0">
                        <c:v>74</c:v>
                      </c:pt>
                      <c:pt idx="1">
                        <c:v>175</c:v>
                      </c:pt>
                      <c:pt idx="2">
                        <c:v>175</c:v>
                      </c:pt>
                      <c:pt idx="3">
                        <c:v>350</c:v>
                      </c:pt>
                    </c:numCache>
                  </c:numRef>
                </c:val>
                <c:extLst>
                  <c:ext xmlns:c16="http://schemas.microsoft.com/office/drawing/2014/chart" uri="{C3380CC4-5D6E-409C-BE32-E72D297353CC}">
                    <c16:uniqueId val="{00000000-B1D8-4302-9DA8-7CA30D4CDD1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'Indicador 1'!$B$24</c15:sqref>
                        </c15:formulaRef>
                      </c:ext>
                    </c:extLst>
                    <c:strCache>
                      <c:ptCount val="1"/>
                      <c:pt idx="0">
                        <c:v>300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General</c:formatCode>
                    <c:ptCount val="1"/>
                    <c:pt idx="0">
                      <c:v>1</c:v>
                    </c:pt>
                  </c:numLit>
                </c:val>
                <c:extLst xmlns:c15="http://schemas.microsoft.com/office/drawing/2012/chart">
                  <c:ext xmlns:c16="http://schemas.microsoft.com/office/drawing/2014/chart" uri="{C3380CC4-5D6E-409C-BE32-E72D297353CC}">
                    <c16:uniqueId val="{00000005-B1D8-4302-9DA8-7CA30D4CDD10}"/>
                  </c:ext>
                </c:extLst>
              </c15:ser>
            </c15:filteredBarSeries>
          </c:ext>
        </c:extLst>
      </c:barChart>
      <c:catAx>
        <c:axId val="210866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0867712"/>
        <c:crosses val="autoZero"/>
        <c:auto val="1"/>
        <c:lblAlgn val="ctr"/>
        <c:lblOffset val="100"/>
        <c:noMultiLvlLbl val="0"/>
      </c:catAx>
      <c:valAx>
        <c:axId val="210867712"/>
        <c:scaling>
          <c:orientation val="minMax"/>
        </c:scaling>
        <c:delete val="1"/>
        <c:axPos val="l"/>
        <c:numFmt formatCode="0%" sourceLinked="1"/>
        <c:majorTickMark val="none"/>
        <c:minorTickMark val="none"/>
        <c:tickLblPos val="nextTo"/>
        <c:crossAx val="2108661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'Indicador 2'!$B$23</c:f>
              <c:strCache>
                <c:ptCount val="1"/>
                <c:pt idx="0">
                  <c:v>Meta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2'!$A$24:$A$27</c:f>
              <c:strCache>
                <c:ptCount val="4"/>
                <c:pt idx="0">
                  <c:v>1 de enero - 31 de marzo</c:v>
                </c:pt>
                <c:pt idx="1">
                  <c:v>1 de abril -31 de junio </c:v>
                </c:pt>
                <c:pt idx="2">
                  <c:v>1 de julio -30 de septiembre </c:v>
                </c:pt>
                <c:pt idx="3">
                  <c:v>31 de octubre -31 de diciembre</c:v>
                </c:pt>
              </c:strCache>
            </c:strRef>
          </c:cat>
          <c:val>
            <c:numRef>
              <c:f>'Indicador 2'!$B$24:$B$27</c:f>
              <c:numCache>
                <c:formatCode>0%</c:formatCode>
                <c:ptCount val="4"/>
                <c:pt idx="0">
                  <c:v>0.6</c:v>
                </c:pt>
                <c:pt idx="1">
                  <c:v>0.6</c:v>
                </c:pt>
                <c:pt idx="2">
                  <c:v>0.6</c:v>
                </c:pt>
                <c:pt idx="3">
                  <c:v>0.6</c:v>
                </c:pt>
              </c:numCache>
            </c:numRef>
          </c:val>
          <c:extLst>
            <c:ext xmlns:c16="http://schemas.microsoft.com/office/drawing/2014/chart" uri="{C3380CC4-5D6E-409C-BE32-E72D297353CC}">
              <c16:uniqueId val="{00000000-3F8E-4D7B-936A-85363EA0D90B}"/>
            </c:ext>
          </c:extLst>
        </c:ser>
        <c:ser>
          <c:idx val="2"/>
          <c:order val="2"/>
          <c:tx>
            <c:strRef>
              <c:f>'Indicador 2'!$D$23</c:f>
              <c:strCache>
                <c:ptCount val="1"/>
                <c:pt idx="0">
                  <c:v>% de Cumplim.</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'Indicador 2'!$A$24:$A$27</c:f>
              <c:strCache>
                <c:ptCount val="4"/>
                <c:pt idx="0">
                  <c:v>1 de enero - 31 de marzo</c:v>
                </c:pt>
                <c:pt idx="1">
                  <c:v>1 de abril -31 de junio </c:v>
                </c:pt>
                <c:pt idx="2">
                  <c:v>1 de julio -30 de septiembre </c:v>
                </c:pt>
                <c:pt idx="3">
                  <c:v>31 de octubre -31 de diciembre</c:v>
                </c:pt>
              </c:strCache>
            </c:strRef>
          </c:cat>
          <c:val>
            <c:numRef>
              <c:f>'Indicador 2'!$D$24:$D$27</c:f>
              <c:numCache>
                <c:formatCode>0%</c:formatCode>
                <c:ptCount val="4"/>
                <c:pt idx="0">
                  <c:v>1.1609764936486806</c:v>
                </c:pt>
                <c:pt idx="1">
                  <c:v>0.31500103641070804</c:v>
                </c:pt>
                <c:pt idx="2">
                  <c:v>1.2600093624752549</c:v>
                </c:pt>
                <c:pt idx="3">
                  <c:v>4.1300288525611863</c:v>
                </c:pt>
              </c:numCache>
            </c:numRef>
          </c:val>
          <c:extLst>
            <c:ext xmlns:c16="http://schemas.microsoft.com/office/drawing/2014/chart" uri="{C3380CC4-5D6E-409C-BE32-E72D297353CC}">
              <c16:uniqueId val="{00000002-3F8E-4D7B-936A-85363EA0D90B}"/>
            </c:ext>
          </c:extLst>
        </c:ser>
        <c:dLbls>
          <c:showLegendKey val="0"/>
          <c:showVal val="1"/>
          <c:showCatName val="0"/>
          <c:showSerName val="0"/>
          <c:showPercent val="0"/>
          <c:showBubbleSize val="0"/>
        </c:dLbls>
        <c:gapWidth val="150"/>
        <c:overlap val="-25"/>
        <c:axId val="211518592"/>
        <c:axId val="211520128"/>
        <c:extLst>
          <c:ext xmlns:c15="http://schemas.microsoft.com/office/drawing/2012/chart" uri="{02D57815-91ED-43cb-92C2-25804820EDAC}">
            <c15:filteredBarSeries>
              <c15:ser>
                <c:idx val="1"/>
                <c:order val="1"/>
                <c:tx>
                  <c:strRef>
                    <c:extLst>
                      <c:ext uri="{02D57815-91ED-43cb-92C2-25804820EDAC}">
                        <c15:formulaRef>
                          <c15:sqref>'Indicador 2'!$C$23</c15:sqref>
                        </c15:formulaRef>
                      </c:ext>
                    </c:extLst>
                    <c:strCache>
                      <c:ptCount val="1"/>
                      <c:pt idx="0">
                        <c:v>Medición del indicador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'Indicador 2'!$A$24:$A$27</c15:sqref>
                        </c15:formulaRef>
                      </c:ext>
                    </c:extLst>
                    <c:strCache>
                      <c:ptCount val="4"/>
                      <c:pt idx="0">
                        <c:v>1 de enero - 31 de marzo</c:v>
                      </c:pt>
                      <c:pt idx="1">
                        <c:v>1 de abril -31 de junio </c:v>
                      </c:pt>
                      <c:pt idx="2">
                        <c:v>1 de julio -30 de septiembre </c:v>
                      </c:pt>
                      <c:pt idx="3">
                        <c:v>31 de octubre -31 de diciembre</c:v>
                      </c:pt>
                    </c:strCache>
                  </c:strRef>
                </c:cat>
                <c:val>
                  <c:numRef>
                    <c:extLst>
                      <c:ext uri="{02D57815-91ED-43cb-92C2-25804820EDAC}">
                        <c15:formulaRef>
                          <c15:sqref>'Indicador 2'!$C$24:$C$27</c15:sqref>
                        </c15:formulaRef>
                      </c:ext>
                    </c:extLst>
                    <c:numCache>
                      <c:formatCode>0%</c:formatCode>
                      <c:ptCount val="4"/>
                      <c:pt idx="0">
                        <c:v>0.6965858961892083</c:v>
                      </c:pt>
                      <c:pt idx="1">
                        <c:v>0.1890006218464248</c:v>
                      </c:pt>
                      <c:pt idx="2">
                        <c:v>0.75600561748515294</c:v>
                      </c:pt>
                      <c:pt idx="3">
                        <c:v>2.4780173115367119</c:v>
                      </c:pt>
                    </c:numCache>
                  </c:numRef>
                </c:val>
                <c:extLst>
                  <c:ext xmlns:c16="http://schemas.microsoft.com/office/drawing/2014/chart" uri="{C3380CC4-5D6E-409C-BE32-E72D297353CC}">
                    <c16:uniqueId val="{00000001-3F8E-4D7B-936A-85363EA0D90B}"/>
                  </c:ext>
                </c:extLst>
              </c15:ser>
            </c15:filteredBarSeries>
          </c:ext>
        </c:extLst>
      </c:barChart>
      <c:catAx>
        <c:axId val="211518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520128"/>
        <c:crosses val="autoZero"/>
        <c:auto val="1"/>
        <c:lblAlgn val="ctr"/>
        <c:lblOffset val="100"/>
        <c:noMultiLvlLbl val="0"/>
      </c:catAx>
      <c:valAx>
        <c:axId val="211520128"/>
        <c:scaling>
          <c:orientation val="minMax"/>
        </c:scaling>
        <c:delete val="1"/>
        <c:axPos val="l"/>
        <c:numFmt formatCode="0%" sourceLinked="1"/>
        <c:majorTickMark val="none"/>
        <c:minorTickMark val="none"/>
        <c:tickLblPos val="nextTo"/>
        <c:crossAx val="211518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'Indicador 3'!$C$23</c:f>
              <c:strCache>
                <c:ptCount val="1"/>
                <c:pt idx="0">
                  <c:v>Medición del indicador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3'!$A$24:$B$25</c:f>
              <c:multiLvlStrCache>
                <c:ptCount val="2"/>
                <c:lvl>
                  <c:pt idx="0">
                    <c:v>90%</c:v>
                  </c:pt>
                  <c:pt idx="1">
                    <c:v>90%</c:v>
                  </c:pt>
                </c:lvl>
                <c:lvl>
                  <c:pt idx="0">
                    <c:v>1 de enero - 30 de junio</c:v>
                  </c:pt>
                  <c:pt idx="1">
                    <c:v>1 de julio -31 de diciembre</c:v>
                  </c:pt>
                </c:lvl>
              </c:multiLvlStrCache>
            </c:multiLvlStrRef>
          </c:cat>
          <c:val>
            <c:numRef>
              <c:f>'Indicador 3'!$C$24:$C$25</c:f>
              <c:numCache>
                <c:formatCode>0%</c:formatCode>
                <c:ptCount val="2"/>
                <c:pt idx="0">
                  <c:v>0.55555555555555558</c:v>
                </c:pt>
                <c:pt idx="1">
                  <c:v>0.9</c:v>
                </c:pt>
              </c:numCache>
            </c:numRef>
          </c:val>
          <c:extLst>
            <c:ext xmlns:c16="http://schemas.microsoft.com/office/drawing/2014/chart" uri="{C3380CC4-5D6E-409C-BE32-E72D297353CC}">
              <c16:uniqueId val="{00000000-637E-4F2A-8D4A-E08950703D83}"/>
            </c:ext>
          </c:extLst>
        </c:ser>
        <c:ser>
          <c:idx val="1"/>
          <c:order val="1"/>
          <c:tx>
            <c:strRef>
              <c:f>'Indicador 3'!$D$23</c:f>
              <c:strCache>
                <c:ptCount val="1"/>
                <c:pt idx="0">
                  <c:v>% de Cumplim.</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'Indicador 3'!$A$24:$B$25</c:f>
              <c:multiLvlStrCache>
                <c:ptCount val="2"/>
                <c:lvl>
                  <c:pt idx="0">
                    <c:v>90%</c:v>
                  </c:pt>
                  <c:pt idx="1">
                    <c:v>90%</c:v>
                  </c:pt>
                </c:lvl>
                <c:lvl>
                  <c:pt idx="0">
                    <c:v>1 de enero - 30 de junio</c:v>
                  </c:pt>
                  <c:pt idx="1">
                    <c:v>1 de julio -31 de diciembre</c:v>
                  </c:pt>
                </c:lvl>
              </c:multiLvlStrCache>
            </c:multiLvlStrRef>
          </c:cat>
          <c:val>
            <c:numRef>
              <c:f>'Indicador 3'!$D$24:$D$25</c:f>
              <c:numCache>
                <c:formatCode>0%</c:formatCode>
                <c:ptCount val="2"/>
                <c:pt idx="0">
                  <c:v>1</c:v>
                </c:pt>
                <c:pt idx="1">
                  <c:v>0.9</c:v>
                </c:pt>
              </c:numCache>
            </c:numRef>
          </c:val>
          <c:extLst>
            <c:ext xmlns:c16="http://schemas.microsoft.com/office/drawing/2014/chart" uri="{C3380CC4-5D6E-409C-BE32-E72D297353CC}">
              <c16:uniqueId val="{00000001-637E-4F2A-8D4A-E08950703D83}"/>
            </c:ext>
          </c:extLst>
        </c:ser>
        <c:dLbls>
          <c:showLegendKey val="0"/>
          <c:showVal val="1"/>
          <c:showCatName val="0"/>
          <c:showSerName val="0"/>
          <c:showPercent val="0"/>
          <c:showBubbleSize val="0"/>
        </c:dLbls>
        <c:gapWidth val="150"/>
        <c:overlap val="-25"/>
        <c:axId val="211458688"/>
        <c:axId val="211464576"/>
      </c:barChart>
      <c:catAx>
        <c:axId val="21145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464576"/>
        <c:crosses val="autoZero"/>
        <c:auto val="1"/>
        <c:lblAlgn val="ctr"/>
        <c:lblOffset val="100"/>
        <c:noMultiLvlLbl val="0"/>
      </c:catAx>
      <c:valAx>
        <c:axId val="211464576"/>
        <c:scaling>
          <c:orientation val="minMax"/>
        </c:scaling>
        <c:delete val="1"/>
        <c:axPos val="l"/>
        <c:numFmt formatCode="0%" sourceLinked="1"/>
        <c:majorTickMark val="none"/>
        <c:minorTickMark val="none"/>
        <c:tickLblPos val="nextTo"/>
        <c:crossAx val="2114586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1609649</xdr:colOff>
      <xdr:row>17</xdr:row>
      <xdr:rowOff>1268</xdr:rowOff>
    </xdr:from>
    <xdr:to>
      <xdr:col>6</xdr:col>
      <xdr:colOff>9449</xdr:colOff>
      <xdr:row>17</xdr:row>
      <xdr:rowOff>1268</xdr:rowOff>
    </xdr:to>
    <xdr:sp macro="" textlink="">
      <xdr:nvSpPr>
        <xdr:cNvPr id="20" name="Shape 2">
          <a:extLst>
            <a:ext uri="{FF2B5EF4-FFF2-40B4-BE49-F238E27FC236}">
              <a16:creationId xmlns:a16="http://schemas.microsoft.com/office/drawing/2014/main" id="{00000000-0008-0000-0100-000014000000}"/>
            </a:ext>
          </a:extLst>
        </xdr:cNvPr>
        <xdr:cNvSpPr/>
      </xdr:nvSpPr>
      <xdr:spPr>
        <a:xfrm flipH="1">
          <a:off x="6638849" y="10574018"/>
          <a:ext cx="12701" cy="1"/>
        </a:xfrm>
        <a:prstGeom prst="line">
          <a:avLst/>
        </a:prstGeom>
        <a:noFill/>
        <a:ln w="28575" cap="flat">
          <a:solidFill>
            <a:srgbClr val="000000"/>
          </a:solidFill>
          <a:prstDash val="solid"/>
          <a:round/>
        </a:ln>
        <a:effectLst/>
      </xdr:spPr>
      <xdr:txBody>
        <a:bodyPr/>
        <a:lstStyle/>
        <a:p>
          <a:endParaRPr/>
        </a:p>
      </xdr:txBody>
    </xdr:sp>
    <xdr:clientData/>
  </xdr:twoCellAnchor>
  <xdr:twoCellAnchor>
    <xdr:from>
      <xdr:col>0</xdr:col>
      <xdr:colOff>0</xdr:colOff>
      <xdr:row>1</xdr:row>
      <xdr:rowOff>0</xdr:rowOff>
    </xdr:from>
    <xdr:to>
      <xdr:col>0</xdr:col>
      <xdr:colOff>1511674</xdr:colOff>
      <xdr:row>3</xdr:row>
      <xdr:rowOff>114300</xdr:rowOff>
    </xdr:to>
    <xdr:pic>
      <xdr:nvPicPr>
        <xdr:cNvPr id="22" name="Imagen 10" descr="Imagen 10">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
        <a:stretch>
          <a:fillRect/>
        </a:stretch>
      </xdr:blipFill>
      <xdr:spPr>
        <a:xfrm>
          <a:off x="0" y="184150"/>
          <a:ext cx="1511675" cy="736600"/>
        </a:xfrm>
        <a:prstGeom prst="rect">
          <a:avLst/>
        </a:prstGeom>
        <a:ln w="12700" cap="flat">
          <a:noFill/>
          <a:miter lim="400000"/>
        </a:ln>
        <a:effectLst/>
      </xdr:spPr>
    </xdr:pic>
    <xdr:clientData/>
  </xdr:twoCellAnchor>
  <xdr:twoCellAnchor>
    <xdr:from>
      <xdr:col>0</xdr:col>
      <xdr:colOff>0</xdr:colOff>
      <xdr:row>18</xdr:row>
      <xdr:rowOff>0</xdr:rowOff>
    </xdr:from>
    <xdr:to>
      <xdr:col>0</xdr:col>
      <xdr:colOff>1511674</xdr:colOff>
      <xdr:row>20</xdr:row>
      <xdr:rowOff>114300</xdr:rowOff>
    </xdr:to>
    <xdr:pic>
      <xdr:nvPicPr>
        <xdr:cNvPr id="23" name="Imagen 12" descr="Imagen 1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a:stretch>
          <a:fillRect/>
        </a:stretch>
      </xdr:blipFill>
      <xdr:spPr>
        <a:xfrm>
          <a:off x="0" y="10744200"/>
          <a:ext cx="1511675" cy="736600"/>
        </a:xfrm>
        <a:prstGeom prst="rect">
          <a:avLst/>
        </a:prstGeom>
        <a:ln w="12700" cap="flat">
          <a:noFill/>
          <a:miter lim="400000"/>
        </a:ln>
        <a:effectLst/>
      </xdr:spPr>
    </xdr:pic>
    <xdr:clientData/>
  </xdr:twoCellAnchor>
  <xdr:twoCellAnchor>
    <xdr:from>
      <xdr:col>3</xdr:col>
      <xdr:colOff>95249</xdr:colOff>
      <xdr:row>33</xdr:row>
      <xdr:rowOff>28575</xdr:rowOff>
    </xdr:from>
    <xdr:to>
      <xdr:col>7</xdr:col>
      <xdr:colOff>847724</xdr:colOff>
      <xdr:row>50</xdr:row>
      <xdr:rowOff>47625</xdr:rowOff>
    </xdr:to>
    <xdr:graphicFrame macro="">
      <xdr:nvGraphicFramePr>
        <xdr:cNvPr id="2" name="Gráfico 1">
          <a:extLst>
            <a:ext uri="{FF2B5EF4-FFF2-40B4-BE49-F238E27FC236}">
              <a16:creationId xmlns:a16="http://schemas.microsoft.com/office/drawing/2014/main" id="{690372FC-5E69-467D-A575-3B26D8BA57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1609649</xdr:colOff>
      <xdr:row>17</xdr:row>
      <xdr:rowOff>1268</xdr:rowOff>
    </xdr:from>
    <xdr:to>
      <xdr:col>6</xdr:col>
      <xdr:colOff>9449</xdr:colOff>
      <xdr:row>17</xdr:row>
      <xdr:rowOff>1268</xdr:rowOff>
    </xdr:to>
    <xdr:sp macro="" textlink="">
      <xdr:nvSpPr>
        <xdr:cNvPr id="44" name="Shape 26">
          <a:extLst>
            <a:ext uri="{FF2B5EF4-FFF2-40B4-BE49-F238E27FC236}">
              <a16:creationId xmlns:a16="http://schemas.microsoft.com/office/drawing/2014/main" id="{00000000-0008-0000-0200-00002C000000}"/>
            </a:ext>
          </a:extLst>
        </xdr:cNvPr>
        <xdr:cNvSpPr/>
      </xdr:nvSpPr>
      <xdr:spPr>
        <a:xfrm flipH="1">
          <a:off x="6638849" y="9697718"/>
          <a:ext cx="12701" cy="1"/>
        </a:xfrm>
        <a:prstGeom prst="line">
          <a:avLst/>
        </a:prstGeom>
        <a:noFill/>
        <a:ln w="28575" cap="flat">
          <a:solidFill>
            <a:srgbClr val="000000"/>
          </a:solidFill>
          <a:prstDash val="solid"/>
          <a:round/>
        </a:ln>
        <a:effectLst/>
      </xdr:spPr>
      <xdr:txBody>
        <a:bodyPr/>
        <a:lstStyle/>
        <a:p>
          <a:endParaRPr/>
        </a:p>
      </xdr:txBody>
    </xdr:sp>
    <xdr:clientData/>
  </xdr:twoCellAnchor>
  <xdr:twoCellAnchor>
    <xdr:from>
      <xdr:col>5</xdr:col>
      <xdr:colOff>1609649</xdr:colOff>
      <xdr:row>17</xdr:row>
      <xdr:rowOff>1268</xdr:rowOff>
    </xdr:from>
    <xdr:to>
      <xdr:col>6</xdr:col>
      <xdr:colOff>9449</xdr:colOff>
      <xdr:row>17</xdr:row>
      <xdr:rowOff>1268</xdr:rowOff>
    </xdr:to>
    <xdr:sp macro="" textlink="">
      <xdr:nvSpPr>
        <xdr:cNvPr id="46" name="Shape 28">
          <a:extLst>
            <a:ext uri="{FF2B5EF4-FFF2-40B4-BE49-F238E27FC236}">
              <a16:creationId xmlns:a16="http://schemas.microsoft.com/office/drawing/2014/main" id="{00000000-0008-0000-0200-00002E000000}"/>
            </a:ext>
          </a:extLst>
        </xdr:cNvPr>
        <xdr:cNvSpPr/>
      </xdr:nvSpPr>
      <xdr:spPr>
        <a:xfrm flipH="1">
          <a:off x="6638849" y="9697718"/>
          <a:ext cx="12701" cy="1"/>
        </a:xfrm>
        <a:prstGeom prst="line">
          <a:avLst/>
        </a:prstGeom>
        <a:noFill/>
        <a:ln w="28575" cap="flat">
          <a:solidFill>
            <a:srgbClr val="000000"/>
          </a:solidFill>
          <a:prstDash val="solid"/>
          <a:round/>
        </a:ln>
        <a:effectLst/>
      </xdr:spPr>
      <xdr:txBody>
        <a:bodyPr/>
        <a:lstStyle/>
        <a:p>
          <a:endParaRPr/>
        </a:p>
      </xdr:txBody>
    </xdr:sp>
    <xdr:clientData/>
  </xdr:twoCellAnchor>
  <xdr:twoCellAnchor>
    <xdr:from>
      <xdr:col>0</xdr:col>
      <xdr:colOff>0</xdr:colOff>
      <xdr:row>1</xdr:row>
      <xdr:rowOff>0</xdr:rowOff>
    </xdr:from>
    <xdr:to>
      <xdr:col>0</xdr:col>
      <xdr:colOff>1511674</xdr:colOff>
      <xdr:row>3</xdr:row>
      <xdr:rowOff>114300</xdr:rowOff>
    </xdr:to>
    <xdr:pic>
      <xdr:nvPicPr>
        <xdr:cNvPr id="48" name="Imagen 8" descr="Imagen 8">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0" y="184150"/>
          <a:ext cx="1511675" cy="736600"/>
        </a:xfrm>
        <a:prstGeom prst="rect">
          <a:avLst/>
        </a:prstGeom>
        <a:ln w="12700" cap="flat">
          <a:noFill/>
          <a:miter lim="400000"/>
        </a:ln>
        <a:effectLst/>
      </xdr:spPr>
    </xdr:pic>
    <xdr:clientData/>
  </xdr:twoCellAnchor>
  <xdr:twoCellAnchor>
    <xdr:from>
      <xdr:col>0</xdr:col>
      <xdr:colOff>0</xdr:colOff>
      <xdr:row>18</xdr:row>
      <xdr:rowOff>0</xdr:rowOff>
    </xdr:from>
    <xdr:to>
      <xdr:col>0</xdr:col>
      <xdr:colOff>1511674</xdr:colOff>
      <xdr:row>20</xdr:row>
      <xdr:rowOff>114300</xdr:rowOff>
    </xdr:to>
    <xdr:pic>
      <xdr:nvPicPr>
        <xdr:cNvPr id="49" name="Imagen 9" descr="Imagen 9">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
        <a:stretch>
          <a:fillRect/>
        </a:stretch>
      </xdr:blipFill>
      <xdr:spPr>
        <a:xfrm>
          <a:off x="0" y="9867900"/>
          <a:ext cx="1511675" cy="736600"/>
        </a:xfrm>
        <a:prstGeom prst="rect">
          <a:avLst/>
        </a:prstGeom>
        <a:ln w="12700" cap="flat">
          <a:noFill/>
          <a:miter lim="400000"/>
        </a:ln>
        <a:effectLst/>
      </xdr:spPr>
    </xdr:pic>
    <xdr:clientData/>
  </xdr:twoCellAnchor>
  <xdr:twoCellAnchor>
    <xdr:from>
      <xdr:col>2</xdr:col>
      <xdr:colOff>752474</xdr:colOff>
      <xdr:row>33</xdr:row>
      <xdr:rowOff>19050</xdr:rowOff>
    </xdr:from>
    <xdr:to>
      <xdr:col>7</xdr:col>
      <xdr:colOff>1266824</xdr:colOff>
      <xdr:row>45</xdr:row>
      <xdr:rowOff>57150</xdr:rowOff>
    </xdr:to>
    <xdr:graphicFrame macro="">
      <xdr:nvGraphicFramePr>
        <xdr:cNvPr id="2" name="Gráfico 1">
          <a:extLst>
            <a:ext uri="{FF2B5EF4-FFF2-40B4-BE49-F238E27FC236}">
              <a16:creationId xmlns:a16="http://schemas.microsoft.com/office/drawing/2014/main" id="{4726A6F2-CA88-49B0-888F-77E32A042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1609649</xdr:colOff>
      <xdr:row>17</xdr:row>
      <xdr:rowOff>1268</xdr:rowOff>
    </xdr:from>
    <xdr:to>
      <xdr:col>6</xdr:col>
      <xdr:colOff>9449</xdr:colOff>
      <xdr:row>17</xdr:row>
      <xdr:rowOff>1268</xdr:rowOff>
    </xdr:to>
    <xdr:sp macro="" textlink="">
      <xdr:nvSpPr>
        <xdr:cNvPr id="68" name="Shape 53">
          <a:extLst>
            <a:ext uri="{FF2B5EF4-FFF2-40B4-BE49-F238E27FC236}">
              <a16:creationId xmlns:a16="http://schemas.microsoft.com/office/drawing/2014/main" id="{00000000-0008-0000-0300-000044000000}"/>
            </a:ext>
          </a:extLst>
        </xdr:cNvPr>
        <xdr:cNvSpPr/>
      </xdr:nvSpPr>
      <xdr:spPr>
        <a:xfrm flipH="1">
          <a:off x="6638849" y="8615043"/>
          <a:ext cx="12701" cy="1"/>
        </a:xfrm>
        <a:prstGeom prst="line">
          <a:avLst/>
        </a:prstGeom>
        <a:noFill/>
        <a:ln w="28575" cap="flat">
          <a:solidFill>
            <a:srgbClr val="000000"/>
          </a:solidFill>
          <a:prstDash val="solid"/>
          <a:round/>
        </a:ln>
        <a:effectLst/>
      </xdr:spPr>
      <xdr:txBody>
        <a:bodyPr/>
        <a:lstStyle/>
        <a:p>
          <a:endParaRPr/>
        </a:p>
      </xdr:txBody>
    </xdr:sp>
    <xdr:clientData/>
  </xdr:twoCellAnchor>
  <xdr:twoCellAnchor>
    <xdr:from>
      <xdr:col>5</xdr:col>
      <xdr:colOff>1609649</xdr:colOff>
      <xdr:row>17</xdr:row>
      <xdr:rowOff>1268</xdr:rowOff>
    </xdr:from>
    <xdr:to>
      <xdr:col>6</xdr:col>
      <xdr:colOff>9449</xdr:colOff>
      <xdr:row>17</xdr:row>
      <xdr:rowOff>1268</xdr:rowOff>
    </xdr:to>
    <xdr:sp macro="" textlink="">
      <xdr:nvSpPr>
        <xdr:cNvPr id="70" name="Shape 55">
          <a:extLst>
            <a:ext uri="{FF2B5EF4-FFF2-40B4-BE49-F238E27FC236}">
              <a16:creationId xmlns:a16="http://schemas.microsoft.com/office/drawing/2014/main" id="{00000000-0008-0000-0300-000046000000}"/>
            </a:ext>
          </a:extLst>
        </xdr:cNvPr>
        <xdr:cNvSpPr/>
      </xdr:nvSpPr>
      <xdr:spPr>
        <a:xfrm flipH="1">
          <a:off x="6638849" y="8615043"/>
          <a:ext cx="12701" cy="1"/>
        </a:xfrm>
        <a:prstGeom prst="line">
          <a:avLst/>
        </a:prstGeom>
        <a:noFill/>
        <a:ln w="28575" cap="flat">
          <a:solidFill>
            <a:srgbClr val="000000"/>
          </a:solidFill>
          <a:prstDash val="solid"/>
          <a:round/>
        </a:ln>
        <a:effectLst/>
      </xdr:spPr>
      <xdr:txBody>
        <a:bodyPr/>
        <a:lstStyle/>
        <a:p>
          <a:endParaRPr/>
        </a:p>
      </xdr:txBody>
    </xdr:sp>
    <xdr:clientData/>
  </xdr:twoCellAnchor>
  <xdr:twoCellAnchor>
    <xdr:from>
      <xdr:col>5</xdr:col>
      <xdr:colOff>1609649</xdr:colOff>
      <xdr:row>17</xdr:row>
      <xdr:rowOff>1268</xdr:rowOff>
    </xdr:from>
    <xdr:to>
      <xdr:col>6</xdr:col>
      <xdr:colOff>9449</xdr:colOff>
      <xdr:row>17</xdr:row>
      <xdr:rowOff>1268</xdr:rowOff>
    </xdr:to>
    <xdr:sp macro="" textlink="">
      <xdr:nvSpPr>
        <xdr:cNvPr id="72" name="Shape 57">
          <a:extLst>
            <a:ext uri="{FF2B5EF4-FFF2-40B4-BE49-F238E27FC236}">
              <a16:creationId xmlns:a16="http://schemas.microsoft.com/office/drawing/2014/main" id="{00000000-0008-0000-0300-000048000000}"/>
            </a:ext>
          </a:extLst>
        </xdr:cNvPr>
        <xdr:cNvSpPr/>
      </xdr:nvSpPr>
      <xdr:spPr>
        <a:xfrm flipH="1">
          <a:off x="6638849" y="8615043"/>
          <a:ext cx="12701" cy="1"/>
        </a:xfrm>
        <a:prstGeom prst="line">
          <a:avLst/>
        </a:prstGeom>
        <a:noFill/>
        <a:ln w="28575" cap="flat">
          <a:solidFill>
            <a:srgbClr val="000000"/>
          </a:solidFill>
          <a:prstDash val="solid"/>
          <a:round/>
        </a:ln>
        <a:effectLst/>
      </xdr:spPr>
      <xdr:txBody>
        <a:bodyPr/>
        <a:lstStyle/>
        <a:p>
          <a:endParaRPr/>
        </a:p>
      </xdr:txBody>
    </xdr:sp>
    <xdr:clientData/>
  </xdr:twoCellAnchor>
  <xdr:twoCellAnchor>
    <xdr:from>
      <xdr:col>0</xdr:col>
      <xdr:colOff>0</xdr:colOff>
      <xdr:row>1</xdr:row>
      <xdr:rowOff>0</xdr:rowOff>
    </xdr:from>
    <xdr:to>
      <xdr:col>0</xdr:col>
      <xdr:colOff>1511674</xdr:colOff>
      <xdr:row>3</xdr:row>
      <xdr:rowOff>114300</xdr:rowOff>
    </xdr:to>
    <xdr:pic>
      <xdr:nvPicPr>
        <xdr:cNvPr id="74" name="Imagen 11" descr="Imagen 11">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1"/>
        <a:stretch>
          <a:fillRect/>
        </a:stretch>
      </xdr:blipFill>
      <xdr:spPr>
        <a:xfrm>
          <a:off x="0" y="184150"/>
          <a:ext cx="1511675" cy="736600"/>
        </a:xfrm>
        <a:prstGeom prst="rect">
          <a:avLst/>
        </a:prstGeom>
        <a:ln w="12700" cap="flat">
          <a:noFill/>
          <a:miter lim="400000"/>
        </a:ln>
        <a:effectLst/>
      </xdr:spPr>
    </xdr:pic>
    <xdr:clientData/>
  </xdr:twoCellAnchor>
  <xdr:twoCellAnchor>
    <xdr:from>
      <xdr:col>0</xdr:col>
      <xdr:colOff>0</xdr:colOff>
      <xdr:row>18</xdr:row>
      <xdr:rowOff>0</xdr:rowOff>
    </xdr:from>
    <xdr:to>
      <xdr:col>0</xdr:col>
      <xdr:colOff>1511674</xdr:colOff>
      <xdr:row>20</xdr:row>
      <xdr:rowOff>114300</xdr:rowOff>
    </xdr:to>
    <xdr:pic>
      <xdr:nvPicPr>
        <xdr:cNvPr id="75" name="Imagen 12" descr="Imagen 12">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1"/>
        <a:stretch>
          <a:fillRect/>
        </a:stretch>
      </xdr:blipFill>
      <xdr:spPr>
        <a:xfrm>
          <a:off x="0" y="8785225"/>
          <a:ext cx="1511675" cy="736600"/>
        </a:xfrm>
        <a:prstGeom prst="rect">
          <a:avLst/>
        </a:prstGeom>
        <a:ln w="12700" cap="flat">
          <a:noFill/>
          <a:miter lim="400000"/>
        </a:ln>
        <a:effectLst/>
      </xdr:spPr>
    </xdr:pic>
    <xdr:clientData/>
  </xdr:twoCellAnchor>
  <xdr:twoCellAnchor>
    <xdr:from>
      <xdr:col>0</xdr:col>
      <xdr:colOff>0</xdr:colOff>
      <xdr:row>18</xdr:row>
      <xdr:rowOff>114300</xdr:rowOff>
    </xdr:from>
    <xdr:to>
      <xdr:col>0</xdr:col>
      <xdr:colOff>1511674</xdr:colOff>
      <xdr:row>20</xdr:row>
      <xdr:rowOff>228600</xdr:rowOff>
    </xdr:to>
    <xdr:pic>
      <xdr:nvPicPr>
        <xdr:cNvPr id="76" name="Imagen 13" descr="Imagen 13">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1"/>
        <a:stretch>
          <a:fillRect/>
        </a:stretch>
      </xdr:blipFill>
      <xdr:spPr>
        <a:xfrm>
          <a:off x="0" y="8899525"/>
          <a:ext cx="1511675" cy="736600"/>
        </a:xfrm>
        <a:prstGeom prst="rect">
          <a:avLst/>
        </a:prstGeom>
        <a:ln w="12700" cap="flat">
          <a:noFill/>
          <a:miter lim="400000"/>
        </a:ln>
        <a:effectLst/>
      </xdr:spPr>
    </xdr:pic>
    <xdr:clientData/>
  </xdr:twoCellAnchor>
  <xdr:twoCellAnchor>
    <xdr:from>
      <xdr:col>3</xdr:col>
      <xdr:colOff>38099</xdr:colOff>
      <xdr:row>30</xdr:row>
      <xdr:rowOff>295275</xdr:rowOff>
    </xdr:from>
    <xdr:to>
      <xdr:col>7</xdr:col>
      <xdr:colOff>1228724</xdr:colOff>
      <xdr:row>43</xdr:row>
      <xdr:rowOff>95250</xdr:rowOff>
    </xdr:to>
    <xdr:graphicFrame macro="">
      <xdr:nvGraphicFramePr>
        <xdr:cNvPr id="2" name="Gráfico 1">
          <a:extLst>
            <a:ext uri="{FF2B5EF4-FFF2-40B4-BE49-F238E27FC236}">
              <a16:creationId xmlns:a16="http://schemas.microsoft.com/office/drawing/2014/main" id="{34CE240B-1F1E-4885-8F72-E1E7068CAE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
  <sheetViews>
    <sheetView showGridLines="0" topLeftCell="A12" workbookViewId="0">
      <selection activeCell="J16" sqref="J16"/>
    </sheetView>
  </sheetViews>
  <sheetFormatPr baseColWidth="10" defaultColWidth="11.42578125" defaultRowHeight="12.6" customHeight="1"/>
  <cols>
    <col min="1" max="1" width="20.7109375" style="1" customWidth="1"/>
    <col min="2" max="2" width="11.28515625" style="1" customWidth="1"/>
    <col min="3" max="3" width="16" style="1" customWidth="1"/>
    <col min="4" max="5" width="11.28515625" style="1" customWidth="1"/>
    <col min="6" max="6" width="21.140625" style="1" customWidth="1"/>
    <col min="7" max="7" width="20.85546875" style="1" customWidth="1"/>
    <col min="8" max="8" width="19.42578125" style="1" customWidth="1"/>
    <col min="9" max="10" width="21.7109375" style="1" customWidth="1"/>
    <col min="11" max="13" width="11.42578125" style="1" hidden="1" customWidth="1"/>
    <col min="14" max="19" width="11.42578125" style="1" customWidth="1"/>
    <col min="20" max="16384" width="11.42578125" style="1"/>
  </cols>
  <sheetData>
    <row r="1" spans="1:18" ht="14.45" customHeight="1">
      <c r="A1" s="134"/>
      <c r="B1" s="135"/>
      <c r="C1" s="135"/>
      <c r="D1" s="135"/>
      <c r="E1" s="135"/>
      <c r="F1" s="135"/>
      <c r="G1" s="135"/>
      <c r="H1" s="135"/>
      <c r="I1" s="135"/>
      <c r="J1" s="136"/>
      <c r="K1" s="2" t="s">
        <v>0</v>
      </c>
      <c r="L1" s="3" t="s">
        <v>1</v>
      </c>
      <c r="M1" s="4" t="s">
        <v>2</v>
      </c>
      <c r="N1" s="5"/>
      <c r="O1" s="6"/>
      <c r="P1" s="7" t="s">
        <v>3</v>
      </c>
      <c r="Q1" s="6"/>
      <c r="R1" s="6"/>
    </row>
    <row r="2" spans="1:18" ht="24.6" customHeight="1">
      <c r="A2" s="139"/>
      <c r="B2" s="112" t="s">
        <v>4</v>
      </c>
      <c r="C2" s="113"/>
      <c r="D2" s="113"/>
      <c r="E2" s="113"/>
      <c r="F2" s="113"/>
      <c r="G2" s="113"/>
      <c r="H2" s="114"/>
      <c r="I2" s="118" t="s">
        <v>5</v>
      </c>
      <c r="J2" s="119"/>
      <c r="K2" s="2" t="s">
        <v>6</v>
      </c>
      <c r="L2" s="3" t="s">
        <v>7</v>
      </c>
      <c r="M2" s="4" t="s">
        <v>8</v>
      </c>
      <c r="N2" s="5"/>
      <c r="O2" s="6"/>
      <c r="P2" s="7" t="s">
        <v>9</v>
      </c>
      <c r="Q2" s="6"/>
      <c r="R2" s="6"/>
    </row>
    <row r="3" spans="1:18" ht="24.6" customHeight="1">
      <c r="A3" s="140"/>
      <c r="B3" s="115"/>
      <c r="C3" s="116"/>
      <c r="D3" s="116"/>
      <c r="E3" s="116"/>
      <c r="F3" s="116"/>
      <c r="G3" s="116"/>
      <c r="H3" s="117"/>
      <c r="I3" s="137" t="s">
        <v>10</v>
      </c>
      <c r="J3" s="138"/>
      <c r="K3" s="2" t="s">
        <v>11</v>
      </c>
      <c r="L3" s="8"/>
      <c r="M3" s="4" t="s">
        <v>12</v>
      </c>
      <c r="N3" s="5"/>
      <c r="O3" s="6"/>
      <c r="P3" s="7" t="s">
        <v>13</v>
      </c>
      <c r="Q3" s="6"/>
      <c r="R3" s="6"/>
    </row>
    <row r="4" spans="1:18" ht="24.6" customHeight="1">
      <c r="A4" s="141"/>
      <c r="B4" s="137" t="s">
        <v>14</v>
      </c>
      <c r="C4" s="163"/>
      <c r="D4" s="163"/>
      <c r="E4" s="163"/>
      <c r="F4" s="163"/>
      <c r="G4" s="163"/>
      <c r="H4" s="164"/>
      <c r="I4" s="137" t="s">
        <v>15</v>
      </c>
      <c r="J4" s="138"/>
      <c r="K4" s="9"/>
      <c r="L4" s="6"/>
      <c r="M4" s="4" t="s">
        <v>16</v>
      </c>
      <c r="N4" s="5"/>
      <c r="O4" s="6"/>
      <c r="P4" s="7" t="s">
        <v>1</v>
      </c>
      <c r="Q4" s="6"/>
      <c r="R4" s="6"/>
    </row>
    <row r="5" spans="1:18" ht="13.35" customHeight="1">
      <c r="A5" s="10"/>
      <c r="B5" s="11"/>
      <c r="C5" s="11"/>
      <c r="D5" s="11"/>
      <c r="E5" s="11"/>
      <c r="F5" s="11"/>
      <c r="G5" s="11"/>
      <c r="H5" s="11"/>
      <c r="I5" s="11"/>
      <c r="J5" s="12"/>
      <c r="K5" s="9"/>
      <c r="L5" s="6"/>
      <c r="M5" s="13"/>
      <c r="N5" s="5"/>
      <c r="O5" s="6"/>
      <c r="P5" s="7" t="s">
        <v>7</v>
      </c>
      <c r="Q5" s="6"/>
      <c r="R5" s="6"/>
    </row>
    <row r="6" spans="1:18" ht="27" customHeight="1">
      <c r="A6" s="160" t="s">
        <v>17</v>
      </c>
      <c r="B6" s="161"/>
      <c r="C6" s="161"/>
      <c r="D6" s="161"/>
      <c r="E6" s="161"/>
      <c r="F6" s="161"/>
      <c r="G6" s="161"/>
      <c r="H6" s="161"/>
      <c r="I6" s="161"/>
      <c r="J6" s="162"/>
      <c r="K6" s="9"/>
      <c r="L6" s="6"/>
      <c r="M6" s="14"/>
      <c r="N6" s="5"/>
      <c r="O6" s="6"/>
      <c r="P6" s="6"/>
      <c r="Q6" s="6"/>
      <c r="R6" s="6"/>
    </row>
    <row r="7" spans="1:18" ht="34.35" customHeight="1">
      <c r="A7" s="15" t="s">
        <v>18</v>
      </c>
      <c r="B7" s="168" t="s">
        <v>52</v>
      </c>
      <c r="C7" s="169"/>
      <c r="D7" s="169"/>
      <c r="E7" s="169"/>
      <c r="F7" s="169"/>
      <c r="G7" s="169"/>
      <c r="H7" s="169"/>
      <c r="I7" s="16" t="s">
        <v>19</v>
      </c>
      <c r="J7" s="17" t="s">
        <v>55</v>
      </c>
      <c r="K7" s="9"/>
      <c r="L7" s="6"/>
      <c r="M7" s="13"/>
      <c r="N7" s="5"/>
      <c r="O7" s="6"/>
      <c r="P7" s="6"/>
      <c r="Q7" s="6"/>
      <c r="R7" s="6"/>
    </row>
    <row r="8" spans="1:18" ht="34.35" customHeight="1">
      <c r="A8" s="18" t="s">
        <v>20</v>
      </c>
      <c r="B8" s="142" t="s">
        <v>60</v>
      </c>
      <c r="C8" s="143"/>
      <c r="D8" s="143"/>
      <c r="E8" s="143"/>
      <c r="F8" s="143"/>
      <c r="G8" s="143"/>
      <c r="H8" s="144"/>
      <c r="I8" s="19" t="s">
        <v>21</v>
      </c>
      <c r="J8" s="20"/>
      <c r="K8" s="9"/>
      <c r="L8" s="6"/>
      <c r="M8" s="13"/>
      <c r="N8" s="5"/>
      <c r="O8" s="6"/>
      <c r="P8" s="6"/>
      <c r="Q8" s="6"/>
      <c r="R8" s="6"/>
    </row>
    <row r="9" spans="1:18" ht="13.5" customHeight="1">
      <c r="A9" s="165"/>
      <c r="B9" s="166"/>
      <c r="C9" s="166"/>
      <c r="D9" s="166"/>
      <c r="E9" s="166"/>
      <c r="F9" s="166"/>
      <c r="G9" s="166"/>
      <c r="H9" s="166"/>
      <c r="I9" s="166"/>
      <c r="J9" s="167"/>
      <c r="K9" s="9"/>
      <c r="L9" s="6"/>
      <c r="M9" s="14"/>
      <c r="N9" s="5"/>
      <c r="O9" s="6"/>
      <c r="P9" s="6"/>
      <c r="Q9" s="6"/>
      <c r="R9" s="6"/>
    </row>
    <row r="10" spans="1:18" ht="69.95" customHeight="1">
      <c r="A10" s="15" t="s">
        <v>22</v>
      </c>
      <c r="B10" s="170" t="s">
        <v>53</v>
      </c>
      <c r="C10" s="171"/>
      <c r="D10" s="171"/>
      <c r="E10" s="171"/>
      <c r="F10" s="172"/>
      <c r="G10" s="16" t="s">
        <v>23</v>
      </c>
      <c r="H10" s="170" t="s">
        <v>54</v>
      </c>
      <c r="I10" s="171"/>
      <c r="J10" s="173"/>
      <c r="K10" s="9"/>
      <c r="L10" s="6"/>
      <c r="M10" s="14"/>
      <c r="N10" s="5"/>
      <c r="O10" s="6"/>
      <c r="P10" s="6"/>
      <c r="Q10" s="6"/>
      <c r="R10" s="6"/>
    </row>
    <row r="11" spans="1:18" ht="69.95" customHeight="1">
      <c r="A11" s="77" t="s">
        <v>24</v>
      </c>
      <c r="B11" s="107" t="s">
        <v>25</v>
      </c>
      <c r="C11" s="108"/>
      <c r="D11" s="108"/>
      <c r="E11" s="108"/>
      <c r="F11" s="109"/>
      <c r="G11" s="76" t="s">
        <v>26</v>
      </c>
      <c r="H11" s="110" t="s">
        <v>90</v>
      </c>
      <c r="I11" s="155"/>
      <c r="J11" s="155"/>
      <c r="K11" s="21"/>
      <c r="L11" s="6"/>
      <c r="M11" s="22"/>
      <c r="N11" s="23"/>
      <c r="O11" s="6"/>
      <c r="P11" s="6"/>
      <c r="Q11" s="6"/>
      <c r="R11" s="6"/>
    </row>
    <row r="12" spans="1:18" ht="85.5" customHeight="1">
      <c r="A12" s="77" t="s">
        <v>27</v>
      </c>
      <c r="B12" s="158" t="s">
        <v>100</v>
      </c>
      <c r="C12" s="155"/>
      <c r="D12" s="155"/>
      <c r="E12" s="155"/>
      <c r="F12" s="155"/>
      <c r="G12" s="76" t="s">
        <v>28</v>
      </c>
      <c r="H12" s="148" t="s">
        <v>56</v>
      </c>
      <c r="I12" s="149"/>
      <c r="J12" s="150"/>
      <c r="K12" s="9"/>
      <c r="L12" s="6"/>
      <c r="M12" s="14"/>
      <c r="N12" s="5"/>
      <c r="O12" s="6"/>
      <c r="P12" s="6"/>
      <c r="Q12" s="6"/>
      <c r="R12" s="6"/>
    </row>
    <row r="13" spans="1:18" ht="69.95" customHeight="1">
      <c r="A13" s="77" t="s">
        <v>29</v>
      </c>
      <c r="B13" s="110" t="s">
        <v>57</v>
      </c>
      <c r="C13" s="111"/>
      <c r="D13" s="111"/>
      <c r="E13" s="111"/>
      <c r="F13" s="111"/>
      <c r="G13" s="76" t="s">
        <v>30</v>
      </c>
      <c r="H13" s="110" t="s">
        <v>59</v>
      </c>
      <c r="I13" s="111"/>
      <c r="J13" s="111"/>
      <c r="K13" s="21"/>
      <c r="L13" s="6"/>
      <c r="M13" s="22"/>
      <c r="N13" s="23"/>
      <c r="O13" s="6"/>
      <c r="P13" s="6"/>
      <c r="Q13" s="6"/>
      <c r="R13" s="6"/>
    </row>
    <row r="14" spans="1:18" ht="69.95" customHeight="1">
      <c r="A14" s="77" t="s">
        <v>31</v>
      </c>
      <c r="B14" s="107" t="s">
        <v>58</v>
      </c>
      <c r="C14" s="108"/>
      <c r="D14" s="108"/>
      <c r="E14" s="108"/>
      <c r="F14" s="109"/>
      <c r="G14" s="76" t="s">
        <v>32</v>
      </c>
      <c r="H14" s="107" t="s">
        <v>61</v>
      </c>
      <c r="I14" s="159"/>
      <c r="J14" s="159"/>
      <c r="K14" s="6"/>
      <c r="L14" s="6"/>
      <c r="M14" s="6"/>
      <c r="N14" s="8"/>
      <c r="O14" s="6"/>
      <c r="P14" s="6"/>
      <c r="Q14" s="6"/>
      <c r="R14" s="6"/>
    </row>
    <row r="15" spans="1:18" ht="23.45" customHeight="1">
      <c r="A15" s="182" t="s">
        <v>33</v>
      </c>
      <c r="B15" s="174">
        <v>100</v>
      </c>
      <c r="C15" s="175"/>
      <c r="D15" s="180" t="s">
        <v>34</v>
      </c>
      <c r="E15" s="181"/>
      <c r="F15" s="249" t="s">
        <v>101</v>
      </c>
      <c r="G15" s="156" t="s">
        <v>35</v>
      </c>
      <c r="H15" s="24" t="s">
        <v>36</v>
      </c>
      <c r="I15" s="24" t="s">
        <v>37</v>
      </c>
      <c r="J15" s="25" t="s">
        <v>38</v>
      </c>
      <c r="K15" s="9"/>
      <c r="L15" s="6"/>
      <c r="M15" s="14"/>
      <c r="N15" s="5"/>
      <c r="O15" s="6"/>
      <c r="P15" s="26"/>
      <c r="Q15" s="26"/>
      <c r="R15" s="26"/>
    </row>
    <row r="16" spans="1:18" ht="31.5" customHeight="1">
      <c r="A16" s="183"/>
      <c r="B16" s="176"/>
      <c r="C16" s="177"/>
      <c r="D16" s="181"/>
      <c r="E16" s="181"/>
      <c r="F16" s="249"/>
      <c r="G16" s="157"/>
      <c r="H16" s="94" t="s">
        <v>121</v>
      </c>
      <c r="I16" s="28" t="s">
        <v>119</v>
      </c>
      <c r="J16" s="29" t="s">
        <v>120</v>
      </c>
      <c r="K16" s="9"/>
      <c r="L16" s="6"/>
      <c r="M16" s="14"/>
      <c r="N16" s="5"/>
      <c r="O16" s="6"/>
      <c r="P16" s="26"/>
      <c r="Q16" s="26"/>
      <c r="R16" s="26"/>
    </row>
    <row r="17" spans="1:18" ht="13.5" customHeight="1">
      <c r="A17" s="145"/>
      <c r="B17" s="146"/>
      <c r="C17" s="146"/>
      <c r="D17" s="146"/>
      <c r="E17" s="146"/>
      <c r="F17" s="146"/>
      <c r="G17" s="146"/>
      <c r="H17" s="146"/>
      <c r="I17" s="146"/>
      <c r="J17" s="147"/>
      <c r="K17" s="9"/>
      <c r="L17" s="6"/>
      <c r="M17" s="14"/>
      <c r="N17" s="5"/>
      <c r="O17" s="6"/>
      <c r="P17" s="6"/>
      <c r="Q17" s="6"/>
      <c r="R17" s="6"/>
    </row>
    <row r="18" spans="1:18" ht="13.5" customHeight="1">
      <c r="A18" s="134" t="s">
        <v>86</v>
      </c>
      <c r="B18" s="135"/>
      <c r="C18" s="135"/>
      <c r="D18" s="135"/>
      <c r="E18" s="135"/>
      <c r="F18" s="135"/>
      <c r="G18" s="135"/>
      <c r="H18" s="135"/>
      <c r="I18" s="135"/>
      <c r="J18" s="136"/>
      <c r="K18" s="9"/>
      <c r="L18" s="6"/>
      <c r="M18" s="14"/>
      <c r="N18" s="5"/>
      <c r="O18" s="6"/>
      <c r="P18" s="6"/>
      <c r="Q18" s="6"/>
      <c r="R18" s="6"/>
    </row>
    <row r="19" spans="1:18" ht="24.6" customHeight="1">
      <c r="A19" s="139"/>
      <c r="B19" s="112" t="s">
        <v>4</v>
      </c>
      <c r="C19" s="113"/>
      <c r="D19" s="113"/>
      <c r="E19" s="113"/>
      <c r="F19" s="113"/>
      <c r="G19" s="113"/>
      <c r="H19" s="114"/>
      <c r="I19" s="118" t="s">
        <v>5</v>
      </c>
      <c r="J19" s="119"/>
      <c r="K19" s="2" t="s">
        <v>6</v>
      </c>
      <c r="L19" s="3" t="s">
        <v>7</v>
      </c>
      <c r="M19" s="4" t="s">
        <v>8</v>
      </c>
      <c r="N19" s="5"/>
      <c r="O19" s="6"/>
      <c r="P19" s="7" t="s">
        <v>9</v>
      </c>
      <c r="Q19" s="6"/>
      <c r="R19" s="6"/>
    </row>
    <row r="20" spans="1:18" ht="24.6" customHeight="1">
      <c r="A20" s="140"/>
      <c r="B20" s="115"/>
      <c r="C20" s="116"/>
      <c r="D20" s="116"/>
      <c r="E20" s="116"/>
      <c r="F20" s="116"/>
      <c r="G20" s="116"/>
      <c r="H20" s="117"/>
      <c r="I20" s="137" t="s">
        <v>10</v>
      </c>
      <c r="J20" s="138"/>
      <c r="K20" s="2" t="s">
        <v>11</v>
      </c>
      <c r="L20" s="8"/>
      <c r="M20" s="4" t="s">
        <v>12</v>
      </c>
      <c r="N20" s="5"/>
      <c r="O20" s="6"/>
      <c r="P20" s="7" t="s">
        <v>13</v>
      </c>
      <c r="Q20" s="6"/>
      <c r="R20" s="6"/>
    </row>
    <row r="21" spans="1:18" ht="24.6" customHeight="1">
      <c r="A21" s="141"/>
      <c r="B21" s="151" t="s">
        <v>14</v>
      </c>
      <c r="C21" s="153"/>
      <c r="D21" s="153"/>
      <c r="E21" s="153"/>
      <c r="F21" s="153"/>
      <c r="G21" s="153"/>
      <c r="H21" s="154"/>
      <c r="I21" s="151" t="s">
        <v>15</v>
      </c>
      <c r="J21" s="152"/>
      <c r="K21" s="9"/>
      <c r="L21" s="6"/>
      <c r="M21" s="4" t="s">
        <v>16</v>
      </c>
      <c r="N21" s="5"/>
      <c r="O21" s="6"/>
      <c r="P21" s="7" t="s">
        <v>1</v>
      </c>
      <c r="Q21" s="6"/>
      <c r="R21" s="6"/>
    </row>
    <row r="22" spans="1:18" ht="24.95" customHeight="1">
      <c r="A22" s="104" t="s">
        <v>41</v>
      </c>
      <c r="B22" s="178"/>
      <c r="C22" s="178"/>
      <c r="D22" s="178"/>
      <c r="E22" s="178"/>
      <c r="F22" s="178"/>
      <c r="G22" s="178"/>
      <c r="H22" s="178"/>
      <c r="I22" s="178"/>
      <c r="J22" s="179"/>
      <c r="K22" s="9"/>
      <c r="L22" s="6"/>
      <c r="M22" s="14"/>
      <c r="N22" s="5"/>
      <c r="O22" s="6"/>
      <c r="P22" s="6"/>
      <c r="Q22" s="6"/>
      <c r="R22" s="6"/>
    </row>
    <row r="23" spans="1:18" ht="42" customHeight="1">
      <c r="A23" s="15" t="s">
        <v>42</v>
      </c>
      <c r="B23" s="16" t="s">
        <v>34</v>
      </c>
      <c r="C23" s="16" t="s">
        <v>43</v>
      </c>
      <c r="D23" s="16" t="s">
        <v>44</v>
      </c>
      <c r="E23" s="122" t="s">
        <v>45</v>
      </c>
      <c r="F23" s="123"/>
      <c r="G23" s="122" t="s">
        <v>46</v>
      </c>
      <c r="H23" s="123"/>
      <c r="I23" s="16" t="s">
        <v>47</v>
      </c>
      <c r="J23" s="31" t="s">
        <v>48</v>
      </c>
      <c r="K23" s="9"/>
      <c r="L23" s="6"/>
      <c r="M23" s="14"/>
      <c r="N23" s="5"/>
      <c r="O23" s="6"/>
      <c r="P23" s="6"/>
      <c r="Q23" s="6"/>
      <c r="R23" s="6"/>
    </row>
    <row r="24" spans="1:18" s="63" customFormat="1" ht="192" customHeight="1" thickBot="1">
      <c r="A24" s="75" t="s">
        <v>62</v>
      </c>
      <c r="B24" s="102">
        <v>300</v>
      </c>
      <c r="C24" s="250">
        <v>74</v>
      </c>
      <c r="D24" s="95">
        <f>C24/B24</f>
        <v>0.24666666666666667</v>
      </c>
      <c r="E24" s="124" t="s">
        <v>117</v>
      </c>
      <c r="F24" s="125"/>
      <c r="G24" s="126" t="s">
        <v>98</v>
      </c>
      <c r="H24" s="127"/>
      <c r="I24" s="32" t="s">
        <v>87</v>
      </c>
      <c r="J24" s="33" t="s">
        <v>91</v>
      </c>
      <c r="K24" s="9"/>
      <c r="L24" s="6"/>
      <c r="M24" s="14"/>
      <c r="N24" s="90"/>
      <c r="O24" s="6"/>
      <c r="P24" s="6"/>
      <c r="Q24" s="6"/>
      <c r="R24" s="6"/>
    </row>
    <row r="25" spans="1:18" s="63" customFormat="1" ht="158.25" customHeight="1" thickBot="1">
      <c r="A25" s="75" t="s">
        <v>63</v>
      </c>
      <c r="B25" s="102">
        <v>300</v>
      </c>
      <c r="C25" s="102">
        <v>175</v>
      </c>
      <c r="D25" s="103">
        <f>C25/B25</f>
        <v>0.58333333333333337</v>
      </c>
      <c r="E25" s="132" t="s">
        <v>118</v>
      </c>
      <c r="F25" s="133"/>
      <c r="G25" s="128" t="s">
        <v>102</v>
      </c>
      <c r="H25" s="129"/>
      <c r="I25" s="32" t="s">
        <v>87</v>
      </c>
      <c r="J25" s="33" t="s">
        <v>94</v>
      </c>
      <c r="K25" s="9"/>
      <c r="L25" s="6"/>
      <c r="M25" s="14"/>
      <c r="N25" s="5"/>
      <c r="O25" s="6"/>
      <c r="P25" s="6"/>
      <c r="Q25" s="6"/>
      <c r="R25" s="6"/>
    </row>
    <row r="26" spans="1:18" s="63" customFormat="1" ht="210" customHeight="1" thickBot="1">
      <c r="A26" s="75" t="s">
        <v>64</v>
      </c>
      <c r="B26" s="102">
        <v>300</v>
      </c>
      <c r="C26" s="102">
        <f>175</f>
        <v>175</v>
      </c>
      <c r="D26" s="103">
        <f>C26/B26</f>
        <v>0.58333333333333337</v>
      </c>
      <c r="E26" s="132" t="s">
        <v>108</v>
      </c>
      <c r="F26" s="133"/>
      <c r="G26" s="130" t="s">
        <v>109</v>
      </c>
      <c r="H26" s="131"/>
      <c r="I26" s="97" t="s">
        <v>87</v>
      </c>
      <c r="J26" s="98" t="s">
        <v>96</v>
      </c>
      <c r="K26" s="9"/>
      <c r="L26" s="6"/>
      <c r="M26" s="14"/>
      <c r="N26" s="5"/>
      <c r="O26" s="6"/>
      <c r="P26" s="6"/>
      <c r="Q26" s="6"/>
      <c r="R26" s="6"/>
    </row>
    <row r="27" spans="1:18" ht="158.25" customHeight="1" thickBot="1">
      <c r="A27" s="75" t="s">
        <v>65</v>
      </c>
      <c r="B27" s="102">
        <v>300</v>
      </c>
      <c r="C27" s="102">
        <v>350</v>
      </c>
      <c r="D27" s="99">
        <f t="shared" ref="D27" si="0">C27/B27</f>
        <v>1.1666666666666667</v>
      </c>
      <c r="E27" s="124" t="s">
        <v>110</v>
      </c>
      <c r="F27" s="125"/>
      <c r="G27" s="120" t="s">
        <v>102</v>
      </c>
      <c r="H27" s="121"/>
      <c r="I27" s="97" t="s">
        <v>87</v>
      </c>
      <c r="J27" s="98" t="s">
        <v>95</v>
      </c>
      <c r="K27" s="9"/>
      <c r="L27" s="6"/>
      <c r="M27" s="14"/>
      <c r="N27" s="5"/>
      <c r="O27" s="6"/>
      <c r="P27" s="34"/>
      <c r="Q27" s="6"/>
      <c r="R27" s="6"/>
    </row>
    <row r="28" spans="1:18" ht="12.6" customHeight="1" thickBot="1">
      <c r="A28" s="35"/>
      <c r="B28" s="35"/>
      <c r="C28" s="35"/>
      <c r="D28" s="35"/>
      <c r="E28" s="35"/>
      <c r="F28" s="35"/>
      <c r="G28" s="35"/>
      <c r="H28" s="35"/>
      <c r="I28" s="35"/>
      <c r="J28" s="35"/>
      <c r="K28" s="6"/>
      <c r="L28" s="6"/>
      <c r="M28" s="6"/>
      <c r="N28" s="8"/>
      <c r="O28" s="6"/>
      <c r="P28" s="6"/>
      <c r="Q28" s="6"/>
      <c r="R28" s="6"/>
    </row>
    <row r="29" spans="1:18" ht="24.6" customHeight="1">
      <c r="A29" s="139"/>
      <c r="B29" s="112" t="s">
        <v>4</v>
      </c>
      <c r="C29" s="113"/>
      <c r="D29" s="113"/>
      <c r="E29" s="113"/>
      <c r="F29" s="113"/>
      <c r="G29" s="113"/>
      <c r="H29" s="114"/>
      <c r="I29" s="118" t="s">
        <v>5</v>
      </c>
      <c r="J29" s="119"/>
      <c r="K29" s="2" t="s">
        <v>6</v>
      </c>
      <c r="L29" s="3" t="s">
        <v>7</v>
      </c>
      <c r="M29" s="4" t="s">
        <v>8</v>
      </c>
      <c r="N29" s="5"/>
      <c r="O29" s="6"/>
      <c r="P29" s="7" t="s">
        <v>9</v>
      </c>
      <c r="Q29" s="6"/>
      <c r="R29" s="6"/>
    </row>
    <row r="30" spans="1:18" ht="24.6" customHeight="1">
      <c r="A30" s="140"/>
      <c r="B30" s="115"/>
      <c r="C30" s="116"/>
      <c r="D30" s="116"/>
      <c r="E30" s="116"/>
      <c r="F30" s="116"/>
      <c r="G30" s="116"/>
      <c r="H30" s="117"/>
      <c r="I30" s="137" t="s">
        <v>10</v>
      </c>
      <c r="J30" s="138"/>
      <c r="K30" s="2" t="s">
        <v>11</v>
      </c>
      <c r="L30" s="8"/>
      <c r="M30" s="4" t="s">
        <v>12</v>
      </c>
      <c r="N30" s="5"/>
      <c r="O30" s="6"/>
      <c r="P30" s="7" t="s">
        <v>13</v>
      </c>
      <c r="Q30" s="6"/>
      <c r="R30" s="6"/>
    </row>
    <row r="31" spans="1:18" ht="24.6" customHeight="1" thickBot="1">
      <c r="A31" s="141"/>
      <c r="B31" s="151" t="s">
        <v>14</v>
      </c>
      <c r="C31" s="153"/>
      <c r="D31" s="153"/>
      <c r="E31" s="153"/>
      <c r="F31" s="153"/>
      <c r="G31" s="153"/>
      <c r="H31" s="154"/>
      <c r="I31" s="151" t="s">
        <v>15</v>
      </c>
      <c r="J31" s="152"/>
      <c r="K31" s="9"/>
      <c r="L31" s="6"/>
      <c r="M31" s="4" t="s">
        <v>16</v>
      </c>
      <c r="N31" s="5"/>
      <c r="O31" s="6"/>
      <c r="P31" s="7" t="s">
        <v>1</v>
      </c>
      <c r="Q31" s="6"/>
      <c r="R31" s="6"/>
    </row>
    <row r="32" spans="1:18" ht="24.95" customHeight="1" thickBot="1">
      <c r="A32" s="104" t="s">
        <v>49</v>
      </c>
      <c r="B32" s="105"/>
      <c r="C32" s="105"/>
      <c r="D32" s="105"/>
      <c r="E32" s="105"/>
      <c r="F32" s="105"/>
      <c r="G32" s="105"/>
      <c r="H32" s="105"/>
      <c r="I32" s="105"/>
      <c r="J32" s="106"/>
      <c r="K32" s="9"/>
      <c r="L32" s="6"/>
      <c r="M32" s="14"/>
      <c r="N32" s="5"/>
      <c r="O32" s="6"/>
      <c r="P32" s="6"/>
      <c r="Q32" s="6"/>
      <c r="R32" s="6"/>
    </row>
    <row r="33" spans="1:18" ht="24.95" customHeight="1">
      <c r="A33" s="36"/>
      <c r="B33" s="37"/>
      <c r="C33" s="37"/>
      <c r="D33" s="37"/>
      <c r="E33" s="37"/>
      <c r="F33" s="37"/>
      <c r="G33" s="37"/>
      <c r="H33" s="37"/>
      <c r="I33" s="37"/>
      <c r="J33" s="38"/>
      <c r="K33" s="9"/>
      <c r="L33" s="6"/>
      <c r="M33" s="14"/>
      <c r="N33" s="5"/>
      <c r="O33" s="6"/>
      <c r="P33" s="6"/>
      <c r="Q33" s="6"/>
      <c r="R33" s="6"/>
    </row>
    <row r="34" spans="1:18" ht="24.95" customHeight="1">
      <c r="A34" s="5"/>
      <c r="B34" s="8"/>
      <c r="C34" s="8"/>
      <c r="D34" s="8"/>
      <c r="E34" s="8"/>
      <c r="F34" s="8"/>
      <c r="G34" s="8"/>
      <c r="H34" s="8"/>
      <c r="I34" s="8"/>
      <c r="J34" s="13"/>
      <c r="K34" s="9"/>
      <c r="L34" s="6"/>
      <c r="M34" s="14"/>
      <c r="N34" s="5"/>
      <c r="O34" s="6"/>
      <c r="P34" s="6"/>
      <c r="Q34" s="6"/>
      <c r="R34" s="6"/>
    </row>
    <row r="35" spans="1:18" ht="24.95" customHeight="1">
      <c r="A35" s="5"/>
      <c r="B35" s="8"/>
      <c r="C35" s="8"/>
      <c r="D35" s="8"/>
      <c r="E35" s="8"/>
      <c r="F35" s="8"/>
      <c r="G35" s="8"/>
      <c r="H35" s="8"/>
      <c r="I35" s="8"/>
      <c r="J35" s="13"/>
      <c r="K35" s="9"/>
      <c r="L35" s="6"/>
      <c r="M35" s="14"/>
      <c r="N35" s="5"/>
      <c r="O35" s="6"/>
      <c r="P35" s="6"/>
      <c r="Q35" s="6"/>
      <c r="R35" s="6"/>
    </row>
    <row r="36" spans="1:18" ht="24.95" customHeight="1">
      <c r="A36" s="5"/>
      <c r="B36" s="8"/>
      <c r="C36" s="8"/>
      <c r="D36" s="8"/>
      <c r="E36" s="8"/>
      <c r="F36" s="8"/>
      <c r="G36" s="8"/>
      <c r="H36" s="8"/>
      <c r="I36" s="8"/>
      <c r="J36" s="13"/>
      <c r="K36" s="9"/>
      <c r="L36" s="6"/>
      <c r="M36" s="14"/>
      <c r="N36" s="5"/>
      <c r="O36" s="6"/>
      <c r="P36" s="6"/>
      <c r="Q36" s="6"/>
      <c r="R36" s="6"/>
    </row>
    <row r="37" spans="1:18" ht="24.95" customHeight="1">
      <c r="A37" s="5"/>
      <c r="B37" s="8"/>
      <c r="C37" s="8"/>
      <c r="D37" s="8"/>
      <c r="E37" s="8"/>
      <c r="F37" s="8"/>
      <c r="G37" s="8"/>
      <c r="H37" s="8"/>
      <c r="I37" s="8"/>
      <c r="J37" s="13"/>
      <c r="K37" s="9"/>
      <c r="L37" s="6"/>
      <c r="M37" s="14"/>
      <c r="N37" s="5"/>
      <c r="O37" s="6"/>
      <c r="P37" s="6"/>
      <c r="Q37" s="6"/>
      <c r="R37" s="6"/>
    </row>
    <row r="38" spans="1:18" ht="24.95" customHeight="1">
      <c r="A38" s="5"/>
      <c r="B38" s="8"/>
      <c r="C38" s="8"/>
      <c r="D38" s="8"/>
      <c r="E38" s="8"/>
      <c r="F38" s="8"/>
      <c r="G38" s="8"/>
      <c r="H38" s="8"/>
      <c r="I38" s="8"/>
      <c r="J38" s="13"/>
      <c r="K38" s="9"/>
      <c r="L38" s="6"/>
      <c r="M38" s="14"/>
      <c r="N38" s="5"/>
      <c r="O38" s="6"/>
      <c r="P38" s="6"/>
      <c r="Q38" s="6"/>
      <c r="R38" s="6"/>
    </row>
    <row r="39" spans="1:18" ht="24.95" customHeight="1">
      <c r="A39" s="5"/>
      <c r="B39" s="8"/>
      <c r="C39" s="8"/>
      <c r="D39" s="8"/>
      <c r="E39" s="8"/>
      <c r="F39" s="8"/>
      <c r="G39" s="8"/>
      <c r="H39" s="8"/>
      <c r="I39" s="8"/>
      <c r="J39" s="13"/>
      <c r="K39" s="9"/>
      <c r="L39" s="6"/>
      <c r="M39" s="14"/>
      <c r="N39" s="5"/>
      <c r="O39" s="6"/>
      <c r="P39" s="6"/>
      <c r="Q39" s="6"/>
      <c r="R39" s="6"/>
    </row>
    <row r="40" spans="1:18" ht="24.95" customHeight="1">
      <c r="A40" s="5"/>
      <c r="B40" s="8"/>
      <c r="C40" s="8"/>
      <c r="D40" s="8"/>
      <c r="E40" s="8"/>
      <c r="F40" s="8"/>
      <c r="G40" s="8"/>
      <c r="H40" s="8"/>
      <c r="I40" s="8"/>
      <c r="J40" s="13"/>
      <c r="K40" s="9"/>
      <c r="L40" s="6"/>
      <c r="M40" s="14"/>
      <c r="N40" s="5"/>
      <c r="O40" s="6"/>
      <c r="P40" s="6"/>
      <c r="Q40" s="6"/>
      <c r="R40" s="6"/>
    </row>
    <row r="41" spans="1:18" ht="24.95" customHeight="1">
      <c r="A41" s="5"/>
      <c r="B41" s="8"/>
      <c r="C41" s="8"/>
      <c r="D41" s="8"/>
      <c r="E41" s="8"/>
      <c r="F41" s="8"/>
      <c r="G41" s="8"/>
      <c r="H41" s="8"/>
      <c r="I41" s="8"/>
      <c r="J41" s="13"/>
      <c r="K41" s="9"/>
      <c r="L41" s="6"/>
      <c r="M41" s="14"/>
      <c r="N41" s="5"/>
      <c r="O41" s="6"/>
      <c r="P41" s="6"/>
      <c r="Q41" s="6"/>
      <c r="R41" s="6"/>
    </row>
    <row r="42" spans="1:18" ht="12.6" customHeight="1">
      <c r="A42" s="5"/>
      <c r="B42" s="8"/>
      <c r="C42" s="8"/>
      <c r="D42" s="8"/>
      <c r="E42" s="8"/>
      <c r="F42" s="8"/>
      <c r="G42" s="8"/>
      <c r="H42" s="8"/>
      <c r="I42" s="8"/>
      <c r="J42" s="13"/>
      <c r="K42" s="9"/>
      <c r="L42" s="6"/>
      <c r="M42" s="14"/>
      <c r="N42" s="5"/>
      <c r="O42" s="6"/>
      <c r="P42" s="6"/>
      <c r="Q42" s="6"/>
      <c r="R42" s="6"/>
    </row>
    <row r="43" spans="1:18" ht="12.6" customHeight="1">
      <c r="A43" s="5"/>
      <c r="B43" s="8"/>
      <c r="C43" s="8"/>
      <c r="D43" s="8"/>
      <c r="E43" s="8"/>
      <c r="F43" s="8"/>
      <c r="G43" s="8"/>
      <c r="H43" s="8"/>
      <c r="I43" s="8"/>
      <c r="J43" s="13"/>
      <c r="K43" s="9"/>
      <c r="L43" s="6"/>
      <c r="M43" s="14"/>
      <c r="N43" s="5"/>
      <c r="O43" s="6"/>
      <c r="P43" s="6"/>
      <c r="Q43" s="6"/>
      <c r="R43" s="6"/>
    </row>
    <row r="44" spans="1:18" ht="12.6" customHeight="1">
      <c r="A44" s="5"/>
      <c r="B44" s="8"/>
      <c r="C44" s="8"/>
      <c r="D44" s="8"/>
      <c r="E44" s="8"/>
      <c r="F44" s="8"/>
      <c r="G44" s="8"/>
      <c r="H44" s="8"/>
      <c r="I44" s="8"/>
      <c r="J44" s="13"/>
      <c r="K44" s="9"/>
      <c r="L44" s="6"/>
      <c r="M44" s="14"/>
      <c r="N44" s="5"/>
      <c r="O44" s="6"/>
      <c r="P44" s="6"/>
      <c r="Q44" s="6"/>
      <c r="R44" s="6"/>
    </row>
    <row r="45" spans="1:18" ht="12.6" customHeight="1">
      <c r="A45" s="5"/>
      <c r="B45" s="8"/>
      <c r="C45" s="8"/>
      <c r="D45" s="8"/>
      <c r="E45" s="8"/>
      <c r="F45" s="8"/>
      <c r="G45" s="8"/>
      <c r="H45" s="8"/>
      <c r="I45" s="8"/>
      <c r="J45" s="13"/>
      <c r="K45" s="9"/>
      <c r="L45" s="6"/>
      <c r="M45" s="14"/>
      <c r="N45" s="5"/>
      <c r="O45" s="6"/>
      <c r="P45" s="6"/>
      <c r="Q45" s="6"/>
      <c r="R45" s="6"/>
    </row>
    <row r="46" spans="1:18" ht="12.6" customHeight="1">
      <c r="A46" s="5"/>
      <c r="B46" s="8"/>
      <c r="C46" s="8"/>
      <c r="D46" s="8"/>
      <c r="E46" s="8"/>
      <c r="F46" s="8"/>
      <c r="G46" s="8"/>
      <c r="H46" s="8"/>
      <c r="I46" s="8"/>
      <c r="J46" s="13"/>
      <c r="K46" s="9"/>
      <c r="L46" s="6"/>
      <c r="M46" s="14"/>
      <c r="N46" s="5"/>
      <c r="O46" s="6"/>
      <c r="P46" s="6"/>
      <c r="Q46" s="6"/>
      <c r="R46" s="6"/>
    </row>
    <row r="47" spans="1:18" ht="12.6" customHeight="1">
      <c r="A47" s="5"/>
      <c r="B47" s="8"/>
      <c r="C47" s="8"/>
      <c r="D47" s="8"/>
      <c r="E47" s="8"/>
      <c r="F47" s="8"/>
      <c r="G47" s="8"/>
      <c r="H47" s="8"/>
      <c r="I47" s="8"/>
      <c r="J47" s="13"/>
      <c r="K47" s="9"/>
      <c r="L47" s="6"/>
      <c r="M47" s="14"/>
      <c r="N47" s="5"/>
      <c r="O47" s="6"/>
      <c r="P47" s="6"/>
      <c r="Q47" s="6"/>
      <c r="R47" s="6"/>
    </row>
    <row r="48" spans="1:18" ht="12.6" customHeight="1">
      <c r="A48" s="5"/>
      <c r="B48" s="8"/>
      <c r="C48" s="8"/>
      <c r="D48" s="8"/>
      <c r="E48" s="8"/>
      <c r="F48" s="8"/>
      <c r="G48" s="8"/>
      <c r="H48" s="8"/>
      <c r="I48" s="8"/>
      <c r="J48" s="13"/>
      <c r="K48" s="9"/>
      <c r="L48" s="6"/>
      <c r="M48" s="14"/>
      <c r="N48" s="5"/>
      <c r="O48" s="6"/>
      <c r="P48" s="6"/>
      <c r="Q48" s="6"/>
      <c r="R48" s="6"/>
    </row>
    <row r="49" spans="1:18" ht="12.6" customHeight="1">
      <c r="A49" s="5"/>
      <c r="B49" s="8"/>
      <c r="C49" s="8"/>
      <c r="D49" s="8"/>
      <c r="E49" s="8"/>
      <c r="F49" s="8"/>
      <c r="G49" s="8"/>
      <c r="H49" s="8"/>
      <c r="I49" s="8"/>
      <c r="J49" s="13"/>
      <c r="K49" s="9"/>
      <c r="L49" s="6"/>
      <c r="M49" s="14"/>
      <c r="N49" s="5"/>
      <c r="O49" s="6"/>
      <c r="P49" s="6"/>
      <c r="Q49" s="6"/>
      <c r="R49" s="6"/>
    </row>
    <row r="50" spans="1:18" ht="12.6" customHeight="1">
      <c r="A50" s="5"/>
      <c r="B50" s="8"/>
      <c r="C50" s="8"/>
      <c r="D50" s="8"/>
      <c r="E50" s="8"/>
      <c r="F50" s="8"/>
      <c r="G50" s="8"/>
      <c r="H50" s="8"/>
      <c r="I50" s="8"/>
      <c r="J50" s="13"/>
      <c r="K50" s="9"/>
      <c r="L50" s="6"/>
      <c r="M50" s="14"/>
      <c r="N50" s="5"/>
      <c r="O50" s="6"/>
      <c r="P50" s="6"/>
      <c r="Q50" s="6"/>
      <c r="R50" s="6"/>
    </row>
    <row r="51" spans="1:18" ht="12.6" customHeight="1">
      <c r="A51" s="5"/>
      <c r="B51" s="8"/>
      <c r="C51" s="8"/>
      <c r="D51" s="8"/>
      <c r="E51" s="8"/>
      <c r="F51" s="8"/>
      <c r="G51" s="8"/>
      <c r="H51" s="8"/>
      <c r="I51" s="8"/>
      <c r="J51" s="13"/>
      <c r="K51" s="9"/>
      <c r="L51" s="6"/>
      <c r="M51" s="14"/>
      <c r="N51" s="5"/>
      <c r="O51" s="6"/>
      <c r="P51" s="6"/>
      <c r="Q51" s="6"/>
      <c r="R51" s="6"/>
    </row>
    <row r="52" spans="1:18" ht="12.6" customHeight="1">
      <c r="A52" s="5"/>
      <c r="B52" s="8"/>
      <c r="C52" s="8"/>
      <c r="D52" s="8"/>
      <c r="E52" s="8"/>
      <c r="F52" s="8"/>
      <c r="G52" s="8"/>
      <c r="H52" s="8"/>
      <c r="I52" s="8"/>
      <c r="J52" s="13"/>
      <c r="K52" s="9"/>
      <c r="L52" s="6"/>
      <c r="M52" s="14"/>
      <c r="N52" s="5"/>
      <c r="O52" s="6"/>
      <c r="P52" s="6"/>
      <c r="Q52" s="6"/>
      <c r="R52" s="6"/>
    </row>
    <row r="53" spans="1:18" ht="12.6" customHeight="1">
      <c r="A53" s="5"/>
      <c r="B53" s="8"/>
      <c r="C53" s="8"/>
      <c r="D53" s="8"/>
      <c r="E53" s="8"/>
      <c r="F53" s="8"/>
      <c r="G53" s="8"/>
      <c r="H53" s="8"/>
      <c r="I53" s="8"/>
      <c r="J53" s="13"/>
      <c r="K53" s="9"/>
      <c r="L53" s="6"/>
      <c r="M53" s="14"/>
      <c r="N53" s="5"/>
      <c r="O53" s="6"/>
      <c r="P53" s="6"/>
      <c r="Q53" s="6"/>
      <c r="R53" s="6"/>
    </row>
    <row r="54" spans="1:18" ht="12.6" customHeight="1">
      <c r="A54" s="5"/>
      <c r="B54" s="8"/>
      <c r="C54" s="8"/>
      <c r="D54" s="8"/>
      <c r="E54" s="8"/>
      <c r="F54" s="8"/>
      <c r="G54" s="8"/>
      <c r="H54" s="8"/>
      <c r="I54" s="8"/>
      <c r="J54" s="13"/>
      <c r="K54" s="9"/>
      <c r="L54" s="6"/>
      <c r="M54" s="14"/>
      <c r="N54" s="5"/>
      <c r="O54" s="6"/>
      <c r="P54" s="6"/>
      <c r="Q54" s="6"/>
      <c r="R54" s="6"/>
    </row>
    <row r="55" spans="1:18" ht="12.95" customHeight="1" thickBot="1">
      <c r="A55" s="39"/>
      <c r="B55" s="40"/>
      <c r="C55" s="40"/>
      <c r="D55" s="40"/>
      <c r="E55" s="40"/>
      <c r="F55" s="40"/>
      <c r="G55" s="40"/>
      <c r="H55" s="40"/>
      <c r="I55" s="40"/>
      <c r="J55" s="41"/>
      <c r="K55" s="9"/>
      <c r="L55" s="6"/>
      <c r="M55" s="14"/>
      <c r="N55" s="5"/>
      <c r="O55" s="6"/>
      <c r="P55" s="6"/>
      <c r="Q55" s="6"/>
      <c r="R55" s="6"/>
    </row>
  </sheetData>
  <mergeCells count="52">
    <mergeCell ref="B11:F11"/>
    <mergeCell ref="B21:H21"/>
    <mergeCell ref="B15:C16"/>
    <mergeCell ref="A22:J22"/>
    <mergeCell ref="D15:E16"/>
    <mergeCell ref="A15:A16"/>
    <mergeCell ref="A19:A21"/>
    <mergeCell ref="I2:J2"/>
    <mergeCell ref="E23:F23"/>
    <mergeCell ref="H11:J11"/>
    <mergeCell ref="G15:G16"/>
    <mergeCell ref="B12:F12"/>
    <mergeCell ref="H14:J14"/>
    <mergeCell ref="A6:J6"/>
    <mergeCell ref="B2:H3"/>
    <mergeCell ref="I21:J21"/>
    <mergeCell ref="B4:H4"/>
    <mergeCell ref="A9:J9"/>
    <mergeCell ref="B7:H7"/>
    <mergeCell ref="A2:A4"/>
    <mergeCell ref="B10:F10"/>
    <mergeCell ref="I20:J20"/>
    <mergeCell ref="H10:J10"/>
    <mergeCell ref="A1:J1"/>
    <mergeCell ref="B19:H20"/>
    <mergeCell ref="I30:J30"/>
    <mergeCell ref="A29:A31"/>
    <mergeCell ref="B8:H8"/>
    <mergeCell ref="A17:J17"/>
    <mergeCell ref="B13:F13"/>
    <mergeCell ref="E27:F27"/>
    <mergeCell ref="H12:J12"/>
    <mergeCell ref="I31:J31"/>
    <mergeCell ref="B31:H31"/>
    <mergeCell ref="I29:J29"/>
    <mergeCell ref="A18:J18"/>
    <mergeCell ref="I4:J4"/>
    <mergeCell ref="F15:F16"/>
    <mergeCell ref="I3:J3"/>
    <mergeCell ref="A32:J32"/>
    <mergeCell ref="B14:F14"/>
    <mergeCell ref="H13:J13"/>
    <mergeCell ref="B29:H30"/>
    <mergeCell ref="I19:J19"/>
    <mergeCell ref="G27:H27"/>
    <mergeCell ref="G23:H23"/>
    <mergeCell ref="E24:F24"/>
    <mergeCell ref="G24:H24"/>
    <mergeCell ref="G25:H25"/>
    <mergeCell ref="G26:H26"/>
    <mergeCell ref="E25:F25"/>
    <mergeCell ref="E26:F26"/>
  </mergeCells>
  <conditionalFormatting sqref="D24">
    <cfRule type="colorScale" priority="8">
      <colorScale>
        <cfvo type="min"/>
        <cfvo type="percentile" val="50"/>
        <cfvo type="max"/>
        <color rgb="FFFF0000"/>
        <color rgb="FFFFFF00"/>
        <color rgb="FF00B050"/>
      </colorScale>
    </cfRule>
    <cfRule type="cellIs" dxfId="2" priority="5" operator="between">
      <formula>71</formula>
      <formula>100</formula>
    </cfRule>
  </conditionalFormatting>
  <conditionalFormatting sqref="D24:D26">
    <cfRule type="cellIs" dxfId="1" priority="4" operator="between">
      <formula>50</formula>
      <formula>70</formula>
    </cfRule>
  </conditionalFormatting>
  <conditionalFormatting sqref="J16">
    <cfRule type="cellIs" dxfId="0" priority="3" operator="between">
      <formula>0</formula>
      <formula>49</formula>
    </cfRule>
  </conditionalFormatting>
  <conditionalFormatting sqref="D24:D26">
    <cfRule type="colorScale" priority="2">
      <colorScale>
        <cfvo type="min"/>
        <cfvo type="percentile" val="50"/>
        <cfvo type="max"/>
        <color rgb="FFF8696B"/>
        <color rgb="FFFFEB84"/>
        <color rgb="FF63BE7B"/>
      </colorScale>
    </cfRule>
    <cfRule type="colorScale" priority="1">
      <colorScale>
        <cfvo type="min"/>
        <cfvo type="percentile" val="50"/>
        <cfvo type="max"/>
        <color rgb="FFF8696B"/>
        <color rgb="FFFFEB84"/>
        <color rgb="FF00B050"/>
      </colorScale>
    </cfRule>
  </conditionalFormatting>
  <pageMargins left="0.35433100000000001" right="0.35433100000000001" top="0.39370100000000002" bottom="0.39370100000000002" header="0.51181100000000002" footer="0.51181100000000002"/>
  <pageSetup scale="75" orientation="landscape" r:id="rId1"/>
  <headerFooter>
    <oddFooter>&amp;C&amp;"Helvetica Neue,Regular"&amp;12&amp;K000000&amp;P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showGridLines="0" topLeftCell="A14" workbookViewId="0">
      <selection activeCell="H16" sqref="H16:J16"/>
    </sheetView>
  </sheetViews>
  <sheetFormatPr baseColWidth="10" defaultColWidth="11.42578125" defaultRowHeight="12.6" customHeight="1"/>
  <cols>
    <col min="1" max="1" width="20.7109375" style="42" customWidth="1"/>
    <col min="2" max="5" width="11.28515625" style="42" customWidth="1"/>
    <col min="6" max="6" width="21.140625" style="42" customWidth="1"/>
    <col min="7" max="7" width="20.85546875" style="42" customWidth="1"/>
    <col min="8" max="8" width="19.42578125" style="42" customWidth="1"/>
    <col min="9" max="10" width="21.7109375" style="42" customWidth="1"/>
    <col min="11" max="13" width="11.42578125" style="42" hidden="1" customWidth="1"/>
    <col min="14" max="14" width="11.42578125" style="42" customWidth="1"/>
    <col min="15" max="15" width="13.5703125" style="42" customWidth="1"/>
    <col min="16" max="16" width="11.42578125" style="85" customWidth="1"/>
    <col min="17" max="19" width="11.42578125" style="42" customWidth="1"/>
    <col min="20" max="16384" width="11.42578125" style="42"/>
  </cols>
  <sheetData>
    <row r="1" spans="1:18" ht="14.45" customHeight="1">
      <c r="A1" s="188"/>
      <c r="B1" s="135"/>
      <c r="C1" s="135"/>
      <c r="D1" s="135"/>
      <c r="E1" s="135"/>
      <c r="F1" s="135"/>
      <c r="G1" s="135"/>
      <c r="H1" s="135"/>
      <c r="I1" s="135"/>
      <c r="J1" s="136"/>
      <c r="K1" s="2" t="s">
        <v>0</v>
      </c>
      <c r="L1" s="3" t="s">
        <v>1</v>
      </c>
      <c r="M1" s="4" t="s">
        <v>2</v>
      </c>
      <c r="N1" s="9"/>
      <c r="O1" s="6"/>
      <c r="P1" s="81" t="s">
        <v>3</v>
      </c>
      <c r="Q1" s="6"/>
      <c r="R1" s="6"/>
    </row>
    <row r="2" spans="1:18" ht="24.6" customHeight="1">
      <c r="A2" s="200"/>
      <c r="B2" s="192" t="s">
        <v>4</v>
      </c>
      <c r="C2" s="113"/>
      <c r="D2" s="113"/>
      <c r="E2" s="113"/>
      <c r="F2" s="113"/>
      <c r="G2" s="113"/>
      <c r="H2" s="114"/>
      <c r="I2" s="118" t="s">
        <v>5</v>
      </c>
      <c r="J2" s="119"/>
      <c r="K2" s="2" t="s">
        <v>6</v>
      </c>
      <c r="L2" s="3" t="s">
        <v>7</v>
      </c>
      <c r="M2" s="4" t="s">
        <v>8</v>
      </c>
      <c r="N2" s="9"/>
      <c r="O2" s="6"/>
      <c r="P2" s="81" t="s">
        <v>9</v>
      </c>
      <c r="Q2" s="6"/>
      <c r="R2" s="6"/>
    </row>
    <row r="3" spans="1:18" ht="24.6" customHeight="1">
      <c r="A3" s="140"/>
      <c r="B3" s="115"/>
      <c r="C3" s="116"/>
      <c r="D3" s="116"/>
      <c r="E3" s="116"/>
      <c r="F3" s="116"/>
      <c r="G3" s="116"/>
      <c r="H3" s="117"/>
      <c r="I3" s="137" t="s">
        <v>10</v>
      </c>
      <c r="J3" s="138"/>
      <c r="K3" s="2" t="s">
        <v>11</v>
      </c>
      <c r="L3" s="8"/>
      <c r="M3" s="4" t="s">
        <v>12</v>
      </c>
      <c r="N3" s="9"/>
      <c r="O3" s="6"/>
      <c r="P3" s="81" t="s">
        <v>13</v>
      </c>
      <c r="Q3" s="6"/>
      <c r="R3" s="6"/>
    </row>
    <row r="4" spans="1:18" ht="24.6" customHeight="1">
      <c r="A4" s="141"/>
      <c r="B4" s="199" t="s">
        <v>14</v>
      </c>
      <c r="C4" s="163"/>
      <c r="D4" s="163"/>
      <c r="E4" s="163"/>
      <c r="F4" s="163"/>
      <c r="G4" s="163"/>
      <c r="H4" s="164"/>
      <c r="I4" s="137" t="s">
        <v>15</v>
      </c>
      <c r="J4" s="138"/>
      <c r="K4" s="9"/>
      <c r="L4" s="6"/>
      <c r="M4" s="4" t="s">
        <v>16</v>
      </c>
      <c r="N4" s="9"/>
      <c r="O4" s="6"/>
      <c r="P4" s="81" t="s">
        <v>1</v>
      </c>
      <c r="Q4" s="6"/>
      <c r="R4" s="6"/>
    </row>
    <row r="5" spans="1:18" ht="13.35" customHeight="1">
      <c r="A5" s="43"/>
      <c r="B5" s="30"/>
      <c r="C5" s="30"/>
      <c r="D5" s="30"/>
      <c r="E5" s="30"/>
      <c r="F5" s="30"/>
      <c r="G5" s="30"/>
      <c r="H5" s="30"/>
      <c r="I5" s="30"/>
      <c r="J5" s="12"/>
      <c r="K5" s="9"/>
      <c r="L5" s="6"/>
      <c r="M5" s="13"/>
      <c r="N5" s="9"/>
      <c r="O5" s="6"/>
      <c r="P5" s="81" t="s">
        <v>7</v>
      </c>
      <c r="Q5" s="6"/>
      <c r="R5" s="6"/>
    </row>
    <row r="6" spans="1:18" ht="27" customHeight="1" thickBot="1">
      <c r="A6" s="189" t="s">
        <v>17</v>
      </c>
      <c r="B6" s="190"/>
      <c r="C6" s="190"/>
      <c r="D6" s="190"/>
      <c r="E6" s="190"/>
      <c r="F6" s="190"/>
      <c r="G6" s="190"/>
      <c r="H6" s="190"/>
      <c r="I6" s="190"/>
      <c r="J6" s="191"/>
      <c r="K6" s="9"/>
      <c r="L6" s="6"/>
      <c r="M6" s="14"/>
      <c r="N6" s="9"/>
      <c r="O6" s="6"/>
      <c r="P6" s="82"/>
      <c r="Q6" s="6"/>
      <c r="R6" s="6"/>
    </row>
    <row r="7" spans="1:18" ht="34.35" customHeight="1">
      <c r="A7" s="44" t="s">
        <v>18</v>
      </c>
      <c r="B7" s="168" t="s">
        <v>52</v>
      </c>
      <c r="C7" s="198"/>
      <c r="D7" s="198"/>
      <c r="E7" s="198"/>
      <c r="F7" s="198"/>
      <c r="G7" s="198"/>
      <c r="H7" s="198"/>
      <c r="I7" s="45" t="s">
        <v>19</v>
      </c>
      <c r="J7" s="17" t="s">
        <v>67</v>
      </c>
      <c r="K7" s="9"/>
      <c r="L7" s="6"/>
      <c r="M7" s="13"/>
      <c r="N7" s="9"/>
      <c r="O7" s="6"/>
      <c r="P7" s="82"/>
      <c r="Q7" s="6"/>
      <c r="R7" s="6"/>
    </row>
    <row r="8" spans="1:18" ht="34.35" customHeight="1" thickBot="1">
      <c r="A8" s="46" t="s">
        <v>20</v>
      </c>
      <c r="B8" s="142" t="s">
        <v>66</v>
      </c>
      <c r="C8" s="201"/>
      <c r="D8" s="201"/>
      <c r="E8" s="201"/>
      <c r="F8" s="201"/>
      <c r="G8" s="201"/>
      <c r="H8" s="202"/>
      <c r="I8" s="47" t="s">
        <v>21</v>
      </c>
      <c r="J8" s="20" t="s">
        <v>7</v>
      </c>
      <c r="K8" s="9"/>
      <c r="L8" s="6"/>
      <c r="M8" s="13"/>
      <c r="N8" s="9"/>
      <c r="O8" s="6"/>
      <c r="P8" s="82"/>
      <c r="Q8" s="6"/>
      <c r="R8" s="6"/>
    </row>
    <row r="9" spans="1:18" ht="13.5" customHeight="1">
      <c r="A9" s="196"/>
      <c r="B9" s="197"/>
      <c r="C9" s="197"/>
      <c r="D9" s="197"/>
      <c r="E9" s="197"/>
      <c r="F9" s="197"/>
      <c r="G9" s="166"/>
      <c r="H9" s="166"/>
      <c r="I9" s="166"/>
      <c r="J9" s="167"/>
      <c r="K9" s="9"/>
      <c r="L9" s="6"/>
      <c r="M9" s="14"/>
      <c r="N9" s="9"/>
      <c r="O9" s="6"/>
      <c r="P9" s="82"/>
      <c r="Q9" s="6"/>
      <c r="R9" s="6"/>
    </row>
    <row r="10" spans="1:18" ht="69.95" customHeight="1">
      <c r="A10" s="15" t="s">
        <v>22</v>
      </c>
      <c r="B10" s="110" t="s">
        <v>68</v>
      </c>
      <c r="C10" s="155"/>
      <c r="D10" s="155"/>
      <c r="E10" s="155"/>
      <c r="F10" s="155"/>
      <c r="G10" s="16" t="s">
        <v>23</v>
      </c>
      <c r="H10" s="193" t="s">
        <v>69</v>
      </c>
      <c r="I10" s="194"/>
      <c r="J10" s="195"/>
      <c r="K10" s="9"/>
      <c r="L10" s="6"/>
      <c r="M10" s="14"/>
      <c r="N10" s="9"/>
      <c r="O10" s="6"/>
      <c r="P10" s="82"/>
      <c r="Q10" s="6"/>
      <c r="R10" s="6"/>
    </row>
    <row r="11" spans="1:18" ht="135.75" customHeight="1">
      <c r="A11" s="77" t="s">
        <v>24</v>
      </c>
      <c r="B11" s="107" t="s">
        <v>50</v>
      </c>
      <c r="C11" s="159"/>
      <c r="D11" s="159"/>
      <c r="E11" s="159"/>
      <c r="F11" s="205"/>
      <c r="G11" s="76" t="s">
        <v>26</v>
      </c>
      <c r="H11" s="203" t="s">
        <v>88</v>
      </c>
      <c r="I11" s="204"/>
      <c r="J11" s="204"/>
      <c r="K11" s="21"/>
      <c r="L11" s="6"/>
      <c r="M11" s="22"/>
      <c r="N11" s="21"/>
      <c r="O11" s="6"/>
      <c r="P11" s="82"/>
      <c r="Q11" s="6"/>
      <c r="R11" s="6"/>
    </row>
    <row r="12" spans="1:18" ht="103.7" customHeight="1">
      <c r="A12" s="77" t="s">
        <v>27</v>
      </c>
      <c r="B12" s="158" t="s">
        <v>70</v>
      </c>
      <c r="C12" s="155"/>
      <c r="D12" s="155"/>
      <c r="E12" s="155"/>
      <c r="F12" s="155"/>
      <c r="G12" s="76" t="s">
        <v>28</v>
      </c>
      <c r="H12" s="107" t="s">
        <v>71</v>
      </c>
      <c r="I12" s="108"/>
      <c r="J12" s="207"/>
      <c r="K12" s="9"/>
      <c r="L12" s="6"/>
      <c r="M12" s="14"/>
      <c r="N12" s="9"/>
      <c r="O12" s="6"/>
      <c r="P12" s="82"/>
      <c r="Q12" s="6"/>
      <c r="R12" s="6"/>
    </row>
    <row r="13" spans="1:18" ht="69.95" customHeight="1">
      <c r="A13" s="77" t="s">
        <v>29</v>
      </c>
      <c r="B13" s="158" t="s">
        <v>72</v>
      </c>
      <c r="C13" s="155"/>
      <c r="D13" s="155"/>
      <c r="E13" s="155"/>
      <c r="F13" s="155"/>
      <c r="G13" s="76" t="s">
        <v>30</v>
      </c>
      <c r="H13" s="110" t="s">
        <v>73</v>
      </c>
      <c r="I13" s="111"/>
      <c r="J13" s="111"/>
      <c r="K13" s="21"/>
      <c r="L13" s="6"/>
      <c r="M13" s="22"/>
      <c r="N13" s="21"/>
      <c r="O13" s="6"/>
      <c r="P13" s="82"/>
      <c r="Q13" s="6"/>
      <c r="R13" s="6"/>
    </row>
    <row r="14" spans="1:18" ht="69.95" customHeight="1">
      <c r="A14" s="77" t="s">
        <v>31</v>
      </c>
      <c r="B14" s="107" t="s">
        <v>58</v>
      </c>
      <c r="C14" s="108"/>
      <c r="D14" s="108"/>
      <c r="E14" s="108"/>
      <c r="F14" s="109"/>
      <c r="G14" s="76" t="s">
        <v>32</v>
      </c>
      <c r="H14" s="107" t="s">
        <v>58</v>
      </c>
      <c r="I14" s="159"/>
      <c r="J14" s="159"/>
      <c r="K14" s="6"/>
      <c r="L14" s="6"/>
      <c r="M14" s="6"/>
      <c r="N14" s="6"/>
      <c r="O14" s="6"/>
      <c r="P14" s="82"/>
      <c r="Q14" s="6"/>
      <c r="R14" s="6"/>
    </row>
    <row r="15" spans="1:18" ht="23.45" customHeight="1">
      <c r="A15" s="182" t="s">
        <v>33</v>
      </c>
      <c r="B15" s="210" t="s">
        <v>74</v>
      </c>
      <c r="C15" s="211"/>
      <c r="D15" s="180" t="s">
        <v>34</v>
      </c>
      <c r="E15" s="181"/>
      <c r="F15" s="110" t="s">
        <v>75</v>
      </c>
      <c r="G15" s="156" t="s">
        <v>35</v>
      </c>
      <c r="H15" s="24" t="s">
        <v>36</v>
      </c>
      <c r="I15" s="24" t="s">
        <v>37</v>
      </c>
      <c r="J15" s="25" t="s">
        <v>38</v>
      </c>
      <c r="K15" s="9"/>
      <c r="L15" s="6"/>
      <c r="M15" s="14"/>
      <c r="N15" s="9"/>
      <c r="O15" s="6"/>
      <c r="P15" s="83"/>
      <c r="Q15" s="26"/>
      <c r="R15" s="26"/>
    </row>
    <row r="16" spans="1:18" ht="66.75" customHeight="1">
      <c r="A16" s="183"/>
      <c r="B16" s="212"/>
      <c r="C16" s="213"/>
      <c r="D16" s="181"/>
      <c r="E16" s="181"/>
      <c r="F16" s="111"/>
      <c r="G16" s="157"/>
      <c r="H16" s="27" t="s">
        <v>124</v>
      </c>
      <c r="I16" s="65" t="s">
        <v>123</v>
      </c>
      <c r="J16" s="29" t="s">
        <v>122</v>
      </c>
      <c r="K16" s="9"/>
      <c r="L16" s="6"/>
      <c r="M16" s="14"/>
      <c r="N16" s="9"/>
      <c r="O16" s="6"/>
      <c r="P16" s="83"/>
      <c r="Q16" s="26"/>
      <c r="R16" s="26"/>
    </row>
    <row r="17" spans="1:18" ht="13.5" customHeight="1">
      <c r="A17" s="217"/>
      <c r="B17" s="146"/>
      <c r="C17" s="146"/>
      <c r="D17" s="146"/>
      <c r="E17" s="146"/>
      <c r="F17" s="146"/>
      <c r="G17" s="146"/>
      <c r="H17" s="146"/>
      <c r="I17" s="146"/>
      <c r="J17" s="147"/>
      <c r="K17" s="9"/>
      <c r="L17" s="6"/>
      <c r="M17" s="14"/>
      <c r="N17" s="9"/>
      <c r="O17" s="6"/>
      <c r="P17" s="82"/>
      <c r="Q17" s="6"/>
      <c r="R17" s="6"/>
    </row>
    <row r="18" spans="1:18" ht="13.5" customHeight="1">
      <c r="A18" s="188"/>
      <c r="B18" s="135"/>
      <c r="C18" s="135"/>
      <c r="D18" s="135"/>
      <c r="E18" s="135"/>
      <c r="F18" s="135"/>
      <c r="G18" s="135"/>
      <c r="H18" s="135"/>
      <c r="I18" s="135"/>
      <c r="J18" s="136"/>
      <c r="K18" s="9"/>
      <c r="L18" s="6"/>
      <c r="M18" s="14"/>
      <c r="N18" s="9"/>
      <c r="O18" s="6"/>
      <c r="P18" s="82"/>
      <c r="Q18" s="6"/>
      <c r="R18" s="6"/>
    </row>
    <row r="19" spans="1:18" ht="24.6" customHeight="1">
      <c r="A19" s="200"/>
      <c r="B19" s="192" t="s">
        <v>4</v>
      </c>
      <c r="C19" s="113"/>
      <c r="D19" s="113"/>
      <c r="E19" s="113"/>
      <c r="F19" s="113"/>
      <c r="G19" s="113"/>
      <c r="H19" s="114"/>
      <c r="I19" s="118" t="s">
        <v>5</v>
      </c>
      <c r="J19" s="119"/>
      <c r="K19" s="2" t="s">
        <v>6</v>
      </c>
      <c r="L19" s="3" t="s">
        <v>7</v>
      </c>
      <c r="M19" s="4" t="s">
        <v>8</v>
      </c>
      <c r="N19" s="9"/>
      <c r="O19" s="6"/>
      <c r="P19" s="81"/>
      <c r="Q19" s="6"/>
      <c r="R19" s="6"/>
    </row>
    <row r="20" spans="1:18" ht="24.6" customHeight="1">
      <c r="A20" s="140"/>
      <c r="B20" s="115"/>
      <c r="C20" s="116"/>
      <c r="D20" s="116"/>
      <c r="E20" s="116"/>
      <c r="F20" s="116"/>
      <c r="G20" s="116"/>
      <c r="H20" s="117"/>
      <c r="I20" s="137" t="s">
        <v>10</v>
      </c>
      <c r="J20" s="138"/>
      <c r="K20" s="2" t="s">
        <v>11</v>
      </c>
      <c r="L20" s="8"/>
      <c r="M20" s="4" t="s">
        <v>12</v>
      </c>
      <c r="N20" s="9"/>
      <c r="O20" s="6"/>
      <c r="P20" s="81"/>
      <c r="Q20" s="6"/>
      <c r="R20" s="6"/>
    </row>
    <row r="21" spans="1:18" ht="24.6" customHeight="1">
      <c r="A21" s="141"/>
      <c r="B21" s="216" t="s">
        <v>14</v>
      </c>
      <c r="C21" s="153"/>
      <c r="D21" s="153"/>
      <c r="E21" s="153"/>
      <c r="F21" s="153"/>
      <c r="G21" s="153"/>
      <c r="H21" s="154"/>
      <c r="I21" s="151" t="s">
        <v>15</v>
      </c>
      <c r="J21" s="152"/>
      <c r="K21" s="9"/>
      <c r="L21" s="6"/>
      <c r="M21" s="4" t="s">
        <v>16</v>
      </c>
      <c r="N21" s="9"/>
      <c r="O21" s="6"/>
      <c r="P21" s="81"/>
      <c r="Q21" s="6"/>
      <c r="R21" s="6"/>
    </row>
    <row r="22" spans="1:18" ht="24.95" customHeight="1">
      <c r="A22" s="215" t="s">
        <v>41</v>
      </c>
      <c r="B22" s="178"/>
      <c r="C22" s="178"/>
      <c r="D22" s="178"/>
      <c r="E22" s="178"/>
      <c r="F22" s="178"/>
      <c r="G22" s="178"/>
      <c r="H22" s="178"/>
      <c r="I22" s="178"/>
      <c r="J22" s="179"/>
      <c r="K22" s="9"/>
      <c r="L22" s="6"/>
      <c r="M22" s="14"/>
      <c r="N22" s="9"/>
      <c r="O22" s="6"/>
      <c r="P22" s="82"/>
      <c r="Q22" s="6"/>
      <c r="R22" s="6"/>
    </row>
    <row r="23" spans="1:18" ht="42" customHeight="1">
      <c r="A23" s="52" t="s">
        <v>42</v>
      </c>
      <c r="B23" s="53" t="s">
        <v>34</v>
      </c>
      <c r="C23" s="53" t="s">
        <v>43</v>
      </c>
      <c r="D23" s="54" t="s">
        <v>44</v>
      </c>
      <c r="E23" s="214" t="s">
        <v>45</v>
      </c>
      <c r="F23" s="123"/>
      <c r="G23" s="214" t="s">
        <v>46</v>
      </c>
      <c r="H23" s="123"/>
      <c r="I23" s="53" t="s">
        <v>47</v>
      </c>
      <c r="J23" s="55" t="s">
        <v>48</v>
      </c>
      <c r="K23" s="9"/>
      <c r="L23" s="6"/>
      <c r="M23" s="14"/>
      <c r="N23" s="9"/>
      <c r="O23" s="6"/>
      <c r="P23" s="82"/>
      <c r="Q23" s="6"/>
      <c r="R23" s="6"/>
    </row>
    <row r="24" spans="1:18" ht="116.25" customHeight="1" thickBot="1">
      <c r="A24" s="75" t="s">
        <v>62</v>
      </c>
      <c r="B24" s="66">
        <v>0.6</v>
      </c>
      <c r="C24" s="64">
        <f>667633/958436</f>
        <v>0.6965858961892083</v>
      </c>
      <c r="D24" s="91">
        <f>C24/B24</f>
        <v>1.1609764936486806</v>
      </c>
      <c r="E24" s="184" t="s">
        <v>92</v>
      </c>
      <c r="F24" s="185"/>
      <c r="G24" s="208" t="s">
        <v>99</v>
      </c>
      <c r="H24" s="209"/>
      <c r="I24" s="32" t="s">
        <v>87</v>
      </c>
      <c r="J24" s="33" t="s">
        <v>93</v>
      </c>
      <c r="K24" s="9"/>
      <c r="L24" s="6"/>
      <c r="M24" s="14"/>
      <c r="N24" s="9"/>
      <c r="O24" s="6"/>
      <c r="P24" s="82"/>
      <c r="Q24" s="6"/>
      <c r="R24" s="6"/>
    </row>
    <row r="25" spans="1:18" s="63" customFormat="1" ht="102" customHeight="1" thickBot="1">
      <c r="A25" s="75" t="s">
        <v>63</v>
      </c>
      <c r="B25" s="66">
        <v>0.6</v>
      </c>
      <c r="C25" s="64">
        <f>181145/958436</f>
        <v>0.1890006218464248</v>
      </c>
      <c r="D25" s="95">
        <f>C25/B25</f>
        <v>0.31500103641070804</v>
      </c>
      <c r="E25" s="184" t="s">
        <v>104</v>
      </c>
      <c r="F25" s="185"/>
      <c r="G25" s="186" t="s">
        <v>106</v>
      </c>
      <c r="H25" s="206"/>
      <c r="I25" s="32" t="s">
        <v>87</v>
      </c>
      <c r="J25" s="70" t="s">
        <v>103</v>
      </c>
      <c r="K25" s="67"/>
      <c r="L25" s="6"/>
      <c r="M25" s="68"/>
      <c r="N25" s="79"/>
      <c r="O25" s="80"/>
      <c r="P25" s="82"/>
      <c r="Q25" s="6"/>
      <c r="R25" s="6"/>
    </row>
    <row r="26" spans="1:18" s="63" customFormat="1" ht="99.75" customHeight="1" thickBot="1">
      <c r="A26" s="75" t="s">
        <v>64</v>
      </c>
      <c r="B26" s="66">
        <v>0.6</v>
      </c>
      <c r="C26" s="64">
        <f>724583/958436</f>
        <v>0.75600561748515294</v>
      </c>
      <c r="D26" s="99">
        <f>C26/B26</f>
        <v>1.2600093624752549</v>
      </c>
      <c r="E26" s="184" t="s">
        <v>111</v>
      </c>
      <c r="F26" s="185"/>
      <c r="G26" s="186" t="s">
        <v>112</v>
      </c>
      <c r="H26" s="187"/>
      <c r="I26" s="97" t="s">
        <v>87</v>
      </c>
      <c r="J26" s="70" t="s">
        <v>96</v>
      </c>
      <c r="K26" s="67"/>
      <c r="L26" s="6"/>
      <c r="M26" s="68"/>
      <c r="N26" s="67"/>
      <c r="O26" s="6"/>
      <c r="P26" s="82"/>
      <c r="Q26" s="6"/>
      <c r="R26" s="6"/>
    </row>
    <row r="27" spans="1:18" s="63" customFormat="1" ht="140.25" customHeight="1" thickBot="1">
      <c r="A27" s="75" t="s">
        <v>65</v>
      </c>
      <c r="B27" s="66">
        <v>0.6</v>
      </c>
      <c r="C27" s="64">
        <f>2375021/958436</f>
        <v>2.4780173115367119</v>
      </c>
      <c r="D27" s="99">
        <f>C27/B27</f>
        <v>4.1300288525611863</v>
      </c>
      <c r="E27" s="218" t="s">
        <v>113</v>
      </c>
      <c r="F27" s="219"/>
      <c r="G27" s="208" t="s">
        <v>114</v>
      </c>
      <c r="H27" s="209"/>
      <c r="I27" s="97" t="s">
        <v>87</v>
      </c>
      <c r="J27" s="70" t="s">
        <v>95</v>
      </c>
      <c r="K27" s="67"/>
      <c r="L27" s="6"/>
      <c r="M27" s="68"/>
      <c r="N27" s="67"/>
      <c r="P27" s="84"/>
      <c r="Q27" s="6"/>
      <c r="R27" s="6"/>
    </row>
    <row r="28" spans="1:18" ht="12.6" customHeight="1" thickBot="1">
      <c r="A28" s="69"/>
      <c r="B28" s="56"/>
      <c r="C28" s="56"/>
      <c r="D28" s="56"/>
      <c r="E28" s="56"/>
      <c r="F28" s="56"/>
      <c r="G28" s="56"/>
      <c r="H28" s="56"/>
      <c r="I28" s="56"/>
      <c r="J28" s="56"/>
      <c r="K28" s="6"/>
      <c r="L28" s="6"/>
      <c r="M28" s="6"/>
      <c r="N28" s="6"/>
      <c r="Q28" s="6"/>
      <c r="R28" s="6"/>
    </row>
    <row r="29" spans="1:18" ht="24.6" customHeight="1" thickBot="1">
      <c r="A29" s="56"/>
      <c r="B29" s="192" t="s">
        <v>4</v>
      </c>
      <c r="C29" s="113"/>
      <c r="D29" s="113"/>
      <c r="E29" s="113"/>
      <c r="F29" s="113"/>
      <c r="G29" s="113"/>
      <c r="H29" s="114"/>
      <c r="I29" s="118" t="s">
        <v>5</v>
      </c>
      <c r="J29" s="119"/>
      <c r="K29" s="2" t="s">
        <v>6</v>
      </c>
      <c r="L29" s="3" t="s">
        <v>7</v>
      </c>
      <c r="M29" s="4" t="s">
        <v>8</v>
      </c>
      <c r="N29" s="9"/>
      <c r="Q29" s="6"/>
      <c r="R29" s="6"/>
    </row>
    <row r="30" spans="1:18" ht="24.6" customHeight="1">
      <c r="A30" s="200"/>
      <c r="B30" s="115"/>
      <c r="C30" s="116"/>
      <c r="D30" s="116"/>
      <c r="E30" s="116"/>
      <c r="F30" s="116"/>
      <c r="G30" s="116"/>
      <c r="H30" s="117"/>
      <c r="I30" s="137" t="s">
        <v>10</v>
      </c>
      <c r="J30" s="138"/>
      <c r="K30" s="2" t="s">
        <v>11</v>
      </c>
      <c r="L30" s="8"/>
      <c r="M30" s="4" t="s">
        <v>12</v>
      </c>
      <c r="N30" s="9"/>
      <c r="Q30" s="6"/>
      <c r="R30" s="6"/>
    </row>
    <row r="31" spans="1:18" ht="24.6" customHeight="1" thickBot="1">
      <c r="A31" s="140"/>
      <c r="B31" s="216" t="s">
        <v>14</v>
      </c>
      <c r="C31" s="153"/>
      <c r="D31" s="153"/>
      <c r="E31" s="153"/>
      <c r="F31" s="153"/>
      <c r="G31" s="153"/>
      <c r="H31" s="154"/>
      <c r="I31" s="151" t="s">
        <v>15</v>
      </c>
      <c r="J31" s="152"/>
      <c r="K31" s="9"/>
      <c r="L31" s="6"/>
      <c r="M31" s="4" t="s">
        <v>16</v>
      </c>
      <c r="N31" s="9"/>
      <c r="Q31" s="6"/>
      <c r="R31" s="6"/>
    </row>
    <row r="32" spans="1:18" ht="24.95" customHeight="1" thickBot="1">
      <c r="A32" s="141"/>
      <c r="B32" s="71"/>
      <c r="C32" s="71"/>
      <c r="D32" s="71"/>
      <c r="E32" s="71"/>
      <c r="F32" s="71"/>
      <c r="G32" s="71"/>
      <c r="H32" s="71"/>
      <c r="I32" s="71"/>
      <c r="J32" s="72"/>
      <c r="K32" s="9"/>
      <c r="L32" s="6"/>
      <c r="M32" s="14"/>
      <c r="N32" s="9"/>
      <c r="O32" s="6"/>
      <c r="P32" s="82"/>
      <c r="Q32" s="6"/>
      <c r="R32" s="6"/>
    </row>
    <row r="33" spans="1:18" ht="24.95" customHeight="1" thickBot="1">
      <c r="A33" s="74"/>
      <c r="B33" s="58"/>
      <c r="C33" s="58"/>
      <c r="D33" s="58"/>
      <c r="E33" s="58"/>
      <c r="F33" s="58"/>
      <c r="G33" s="58"/>
      <c r="H33" s="58"/>
      <c r="I33" s="58"/>
      <c r="J33" s="59"/>
      <c r="K33" s="9"/>
      <c r="L33" s="6"/>
      <c r="M33" s="14"/>
      <c r="N33" s="9"/>
      <c r="O33" s="6"/>
      <c r="P33" s="82"/>
      <c r="Q33" s="6"/>
      <c r="R33" s="6"/>
    </row>
    <row r="34" spans="1:18" ht="24.95" customHeight="1">
      <c r="A34" s="57"/>
      <c r="B34" s="6"/>
      <c r="C34" s="6"/>
      <c r="D34" s="6"/>
      <c r="E34" s="6"/>
      <c r="F34" s="6"/>
      <c r="G34" s="6"/>
      <c r="H34" s="6"/>
      <c r="I34" s="6"/>
      <c r="J34" s="14"/>
      <c r="K34" s="9"/>
      <c r="L34" s="6"/>
      <c r="M34" s="14"/>
      <c r="N34" s="9"/>
      <c r="O34" s="6"/>
      <c r="P34" s="82"/>
      <c r="Q34" s="6"/>
      <c r="R34" s="6"/>
    </row>
    <row r="35" spans="1:18" ht="24.95" customHeight="1">
      <c r="A35" s="9"/>
      <c r="B35" s="6"/>
      <c r="C35" s="6"/>
      <c r="D35" s="6"/>
      <c r="E35" s="6"/>
      <c r="F35" s="6"/>
      <c r="G35" s="6"/>
      <c r="H35" s="6"/>
      <c r="I35" s="6"/>
      <c r="J35" s="14"/>
      <c r="K35" s="9"/>
      <c r="L35" s="6"/>
      <c r="M35" s="14"/>
      <c r="N35" s="9"/>
      <c r="O35" s="6"/>
      <c r="P35" s="82"/>
      <c r="Q35" s="6"/>
      <c r="R35" s="6"/>
    </row>
    <row r="36" spans="1:18" ht="24.95" customHeight="1">
      <c r="A36" s="9"/>
      <c r="B36" s="6"/>
      <c r="C36" s="6"/>
      <c r="D36" s="6"/>
      <c r="E36" s="6"/>
      <c r="F36" s="6"/>
      <c r="G36" s="6"/>
      <c r="H36" s="6"/>
      <c r="I36" s="6"/>
      <c r="J36" s="14"/>
      <c r="K36" s="9"/>
      <c r="L36" s="6"/>
      <c r="M36" s="14"/>
      <c r="N36" s="9"/>
      <c r="O36" s="6"/>
      <c r="P36" s="81"/>
      <c r="Q36" s="6"/>
      <c r="R36" s="6"/>
    </row>
    <row r="37" spans="1:18" ht="24.95" customHeight="1">
      <c r="A37" s="9"/>
      <c r="B37" s="6"/>
      <c r="C37" s="6"/>
      <c r="D37" s="6"/>
      <c r="E37" s="6"/>
      <c r="F37" s="6"/>
      <c r="G37" s="6"/>
      <c r="H37" s="6"/>
      <c r="I37" s="6"/>
      <c r="J37" s="14"/>
      <c r="K37" s="9"/>
      <c r="L37" s="6"/>
      <c r="M37" s="14"/>
      <c r="N37" s="9"/>
      <c r="O37" s="6"/>
      <c r="P37" s="81"/>
      <c r="Q37" s="6"/>
      <c r="R37" s="6"/>
    </row>
    <row r="38" spans="1:18" ht="24.95" customHeight="1">
      <c r="A38" s="9"/>
      <c r="B38" s="6"/>
      <c r="C38" s="6"/>
      <c r="D38" s="6"/>
      <c r="E38" s="6"/>
      <c r="F38" s="6"/>
      <c r="G38" s="6"/>
      <c r="H38" s="6"/>
      <c r="I38" s="6"/>
      <c r="J38" s="14"/>
      <c r="K38" s="9"/>
      <c r="L38" s="6"/>
      <c r="M38" s="14"/>
      <c r="N38" s="9"/>
      <c r="O38" s="6"/>
      <c r="P38" s="81"/>
      <c r="Q38" s="6"/>
      <c r="R38" s="6"/>
    </row>
    <row r="39" spans="1:18" ht="24.95" customHeight="1">
      <c r="A39" s="9"/>
      <c r="B39" s="6"/>
      <c r="C39" s="6"/>
      <c r="D39" s="6"/>
      <c r="E39" s="6"/>
      <c r="F39" s="6"/>
      <c r="G39" s="6"/>
      <c r="H39" s="6"/>
      <c r="I39" s="6"/>
      <c r="J39" s="14"/>
      <c r="K39" s="9"/>
      <c r="L39" s="6"/>
      <c r="M39" s="14"/>
      <c r="N39" s="9"/>
      <c r="O39" s="6"/>
      <c r="P39" s="82">
        <f>P34+P35+P37</f>
        <v>0</v>
      </c>
      <c r="Q39" s="6"/>
      <c r="R39" s="6"/>
    </row>
    <row r="40" spans="1:18" ht="24.95" customHeight="1">
      <c r="A40" s="9"/>
      <c r="B40" s="6"/>
      <c r="C40" s="6"/>
      <c r="D40" s="6"/>
      <c r="E40" s="6"/>
      <c r="F40" s="6"/>
      <c r="G40" s="6"/>
      <c r="H40" s="6"/>
      <c r="I40" s="6"/>
      <c r="J40" s="14"/>
      <c r="K40" s="9"/>
      <c r="L40" s="6"/>
      <c r="M40" s="14"/>
      <c r="N40" s="9"/>
      <c r="O40" s="6"/>
      <c r="P40" s="82"/>
      <c r="Q40" s="6"/>
      <c r="R40" s="6"/>
    </row>
    <row r="41" spans="1:18" ht="24.95" customHeight="1">
      <c r="A41" s="9"/>
      <c r="B41" s="6"/>
      <c r="C41" s="6"/>
      <c r="D41" s="6"/>
      <c r="E41" s="6"/>
      <c r="F41" s="6"/>
      <c r="G41" s="6"/>
      <c r="H41" s="6"/>
      <c r="I41" s="6"/>
      <c r="J41" s="14"/>
      <c r="K41" s="9"/>
      <c r="L41" s="6"/>
      <c r="M41" s="14"/>
      <c r="N41" s="9"/>
      <c r="O41" s="6"/>
      <c r="P41" s="82"/>
      <c r="Q41" s="6"/>
      <c r="R41" s="6"/>
    </row>
    <row r="42" spans="1:18" ht="12.6" customHeight="1">
      <c r="A42" s="9"/>
      <c r="B42" s="6"/>
      <c r="C42" s="6"/>
      <c r="D42" s="6"/>
      <c r="E42" s="6"/>
      <c r="F42" s="6"/>
      <c r="G42" s="6"/>
      <c r="H42" s="6"/>
      <c r="I42" s="6"/>
      <c r="J42" s="14"/>
      <c r="K42" s="9"/>
      <c r="L42" s="6"/>
      <c r="M42" s="14"/>
      <c r="N42" s="9"/>
      <c r="O42" s="6"/>
      <c r="P42" s="82"/>
      <c r="Q42" s="6"/>
      <c r="R42" s="6"/>
    </row>
    <row r="43" spans="1:18" ht="12.6" customHeight="1">
      <c r="A43" s="9"/>
      <c r="B43" s="6"/>
      <c r="C43" s="6"/>
      <c r="D43" s="6"/>
      <c r="E43" s="6"/>
      <c r="F43" s="6"/>
      <c r="G43" s="6"/>
      <c r="H43" s="6"/>
      <c r="I43" s="6"/>
      <c r="J43" s="14"/>
      <c r="K43" s="9"/>
      <c r="L43" s="6"/>
      <c r="M43" s="14"/>
      <c r="N43" s="9"/>
      <c r="O43" s="6"/>
      <c r="P43" s="82"/>
      <c r="Q43" s="6"/>
      <c r="R43" s="6"/>
    </row>
    <row r="44" spans="1:18" ht="12.6" customHeight="1">
      <c r="A44" s="9"/>
      <c r="B44" s="6"/>
      <c r="C44" s="6"/>
      <c r="D44" s="6"/>
      <c r="E44" s="6"/>
      <c r="F44" s="6"/>
      <c r="G44" s="6"/>
      <c r="H44" s="6"/>
      <c r="I44" s="6"/>
      <c r="J44" s="14"/>
      <c r="K44" s="9"/>
      <c r="L44" s="6"/>
      <c r="M44" s="14"/>
      <c r="N44" s="9"/>
      <c r="O44" s="6"/>
      <c r="P44" s="82"/>
      <c r="Q44" s="6"/>
      <c r="R44" s="6"/>
    </row>
    <row r="45" spans="1:18" ht="12.6" customHeight="1">
      <c r="A45" s="9"/>
      <c r="B45" s="6"/>
      <c r="C45" s="6"/>
      <c r="D45" s="6"/>
      <c r="E45" s="6"/>
      <c r="F45" s="6"/>
      <c r="G45" s="6"/>
      <c r="H45" s="6"/>
      <c r="I45" s="6"/>
      <c r="J45" s="14"/>
      <c r="K45" s="9"/>
      <c r="L45" s="6"/>
      <c r="M45" s="14"/>
      <c r="N45" s="9"/>
      <c r="O45" s="6"/>
      <c r="P45" s="82"/>
      <c r="Q45" s="6"/>
      <c r="R45" s="6"/>
    </row>
    <row r="46" spans="1:18" ht="12.6" customHeight="1">
      <c r="A46" s="9"/>
      <c r="B46" s="6"/>
      <c r="C46" s="6"/>
      <c r="D46" s="6"/>
      <c r="E46" s="6"/>
      <c r="F46" s="6"/>
      <c r="G46" s="6"/>
      <c r="H46" s="6"/>
      <c r="I46" s="6"/>
      <c r="J46" s="14"/>
      <c r="K46" s="9"/>
      <c r="L46" s="6"/>
      <c r="M46" s="14"/>
      <c r="N46" s="9"/>
      <c r="O46" s="6"/>
      <c r="P46" s="82"/>
      <c r="Q46" s="6"/>
      <c r="R46" s="6"/>
    </row>
    <row r="47" spans="1:18" ht="12.6" customHeight="1">
      <c r="A47" s="9"/>
      <c r="B47" s="6"/>
      <c r="C47" s="6"/>
      <c r="D47" s="6"/>
      <c r="E47" s="6"/>
      <c r="F47" s="6"/>
      <c r="G47" s="6"/>
      <c r="H47" s="6"/>
      <c r="I47" s="6"/>
      <c r="J47" s="14"/>
      <c r="K47" s="9"/>
      <c r="L47" s="6"/>
      <c r="M47" s="14"/>
      <c r="N47" s="9"/>
      <c r="O47" s="6"/>
      <c r="P47" s="82"/>
      <c r="Q47" s="6"/>
      <c r="R47" s="6"/>
    </row>
    <row r="48" spans="1:18" ht="12.6" customHeight="1" thickBot="1">
      <c r="A48" s="60"/>
    </row>
  </sheetData>
  <mergeCells count="51">
    <mergeCell ref="E27:F27"/>
    <mergeCell ref="G27:H27"/>
    <mergeCell ref="I30:J30"/>
    <mergeCell ref="I29:J29"/>
    <mergeCell ref="A30:A32"/>
    <mergeCell ref="B31:H31"/>
    <mergeCell ref="B29:H30"/>
    <mergeCell ref="I31:J31"/>
    <mergeCell ref="A15:A16"/>
    <mergeCell ref="G24:H24"/>
    <mergeCell ref="D15:E16"/>
    <mergeCell ref="A19:A21"/>
    <mergeCell ref="B15:C16"/>
    <mergeCell ref="A18:J18"/>
    <mergeCell ref="I20:J20"/>
    <mergeCell ref="G23:H23"/>
    <mergeCell ref="A22:J22"/>
    <mergeCell ref="B21:H21"/>
    <mergeCell ref="E23:F23"/>
    <mergeCell ref="G15:G16"/>
    <mergeCell ref="I19:J19"/>
    <mergeCell ref="B19:H20"/>
    <mergeCell ref="A17:J17"/>
    <mergeCell ref="E25:F25"/>
    <mergeCell ref="H11:J11"/>
    <mergeCell ref="B11:F11"/>
    <mergeCell ref="F15:F16"/>
    <mergeCell ref="H13:J13"/>
    <mergeCell ref="G25:H25"/>
    <mergeCell ref="B13:F13"/>
    <mergeCell ref="H14:J14"/>
    <mergeCell ref="B14:F14"/>
    <mergeCell ref="B12:F12"/>
    <mergeCell ref="H12:J12"/>
    <mergeCell ref="E24:F24"/>
    <mergeCell ref="E26:F26"/>
    <mergeCell ref="G26:H26"/>
    <mergeCell ref="A1:J1"/>
    <mergeCell ref="I21:J21"/>
    <mergeCell ref="A6:J6"/>
    <mergeCell ref="B2:H3"/>
    <mergeCell ref="H10:J10"/>
    <mergeCell ref="B10:F10"/>
    <mergeCell ref="A9:J9"/>
    <mergeCell ref="I2:J2"/>
    <mergeCell ref="B7:H7"/>
    <mergeCell ref="I4:J4"/>
    <mergeCell ref="B4:H4"/>
    <mergeCell ref="A2:A4"/>
    <mergeCell ref="I3:J3"/>
    <mergeCell ref="B8:H8"/>
  </mergeCells>
  <pageMargins left="0.39370100000000002" right="0.39370100000000002" top="0.39370100000000002" bottom="0.39370100000000002" header="0.31496099999999999" footer="0.31496099999999999"/>
  <pageSetup scale="75" orientation="landscape" r:id="rId1"/>
  <headerFooter>
    <oddFooter>&amp;C&amp;"Helvetica Neue,Regular"&amp;12&amp;K000000&amp;P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6"/>
  <sheetViews>
    <sheetView showGridLines="0" tabSelected="1" topLeftCell="A23" workbookViewId="0">
      <selection activeCell="E25" sqref="E25:F25"/>
    </sheetView>
  </sheetViews>
  <sheetFormatPr baseColWidth="10" defaultColWidth="11.42578125" defaultRowHeight="12.6" customHeight="1"/>
  <cols>
    <col min="1" max="1" width="20.7109375" style="63" customWidth="1"/>
    <col min="2" max="5" width="11.28515625" style="63" customWidth="1"/>
    <col min="6" max="6" width="21.140625" style="63" customWidth="1"/>
    <col min="7" max="7" width="20.85546875" style="63" customWidth="1"/>
    <col min="8" max="8" width="19.42578125" style="63" customWidth="1"/>
    <col min="9" max="10" width="21.7109375" style="63" customWidth="1"/>
    <col min="11" max="13" width="11.42578125" style="63" hidden="1" customWidth="1"/>
    <col min="14" max="19" width="11.42578125" style="63" customWidth="1"/>
    <col min="20" max="16384" width="11.42578125" style="63"/>
  </cols>
  <sheetData>
    <row r="1" spans="1:18" ht="14.45" customHeight="1">
      <c r="A1" s="220"/>
      <c r="B1" s="221"/>
      <c r="C1" s="221"/>
      <c r="D1" s="221"/>
      <c r="E1" s="221"/>
      <c r="F1" s="221"/>
      <c r="G1" s="221"/>
      <c r="H1" s="221"/>
      <c r="I1" s="221"/>
      <c r="J1" s="222"/>
      <c r="K1" s="2" t="s">
        <v>0</v>
      </c>
      <c r="L1" s="3" t="s">
        <v>1</v>
      </c>
      <c r="M1" s="4" t="s">
        <v>2</v>
      </c>
      <c r="N1" s="9"/>
      <c r="O1" s="6"/>
      <c r="P1" s="7" t="s">
        <v>3</v>
      </c>
      <c r="Q1" s="6"/>
      <c r="R1" s="6"/>
    </row>
    <row r="2" spans="1:18" ht="24.6" customHeight="1">
      <c r="A2" s="200"/>
      <c r="B2" s="192" t="s">
        <v>4</v>
      </c>
      <c r="C2" s="113"/>
      <c r="D2" s="113"/>
      <c r="E2" s="113"/>
      <c r="F2" s="113"/>
      <c r="G2" s="113"/>
      <c r="H2" s="114"/>
      <c r="I2" s="118" t="s">
        <v>5</v>
      </c>
      <c r="J2" s="119"/>
      <c r="K2" s="2" t="s">
        <v>6</v>
      </c>
      <c r="L2" s="3" t="s">
        <v>7</v>
      </c>
      <c r="M2" s="4" t="s">
        <v>8</v>
      </c>
      <c r="N2" s="9"/>
      <c r="O2" s="6"/>
      <c r="P2" s="7" t="s">
        <v>9</v>
      </c>
      <c r="Q2" s="6"/>
      <c r="R2" s="6"/>
    </row>
    <row r="3" spans="1:18" ht="24.6" customHeight="1">
      <c r="A3" s="140"/>
      <c r="B3" s="115"/>
      <c r="C3" s="116"/>
      <c r="D3" s="116"/>
      <c r="E3" s="116"/>
      <c r="F3" s="116"/>
      <c r="G3" s="116"/>
      <c r="H3" s="117"/>
      <c r="I3" s="137" t="s">
        <v>10</v>
      </c>
      <c r="J3" s="138"/>
      <c r="K3" s="2" t="s">
        <v>11</v>
      </c>
      <c r="L3" s="8"/>
      <c r="M3" s="4" t="s">
        <v>12</v>
      </c>
      <c r="N3" s="9"/>
      <c r="O3" s="6"/>
      <c r="P3" s="7" t="s">
        <v>13</v>
      </c>
      <c r="Q3" s="6"/>
      <c r="R3" s="6"/>
    </row>
    <row r="4" spans="1:18" ht="24.6" customHeight="1">
      <c r="A4" s="141"/>
      <c r="B4" s="199" t="s">
        <v>14</v>
      </c>
      <c r="C4" s="163"/>
      <c r="D4" s="163"/>
      <c r="E4" s="163"/>
      <c r="F4" s="163"/>
      <c r="G4" s="163"/>
      <c r="H4" s="164"/>
      <c r="I4" s="137" t="s">
        <v>15</v>
      </c>
      <c r="J4" s="138"/>
      <c r="K4" s="9"/>
      <c r="L4" s="6"/>
      <c r="M4" s="4" t="s">
        <v>16</v>
      </c>
      <c r="N4" s="9"/>
      <c r="O4" s="6"/>
      <c r="P4" s="7" t="s">
        <v>1</v>
      </c>
      <c r="Q4" s="6"/>
      <c r="R4" s="6"/>
    </row>
    <row r="5" spans="1:18" ht="13.35" customHeight="1">
      <c r="A5" s="43"/>
      <c r="B5" s="30"/>
      <c r="C5" s="30"/>
      <c r="D5" s="30"/>
      <c r="E5" s="30"/>
      <c r="F5" s="30"/>
      <c r="G5" s="30"/>
      <c r="H5" s="30"/>
      <c r="I5" s="30"/>
      <c r="J5" s="12"/>
      <c r="K5" s="9"/>
      <c r="L5" s="6"/>
      <c r="M5" s="13"/>
      <c r="N5" s="9"/>
      <c r="O5" s="6"/>
      <c r="P5" s="7" t="s">
        <v>7</v>
      </c>
      <c r="Q5" s="6"/>
      <c r="R5" s="6"/>
    </row>
    <row r="6" spans="1:18" ht="27" customHeight="1" thickBot="1">
      <c r="A6" s="189" t="s">
        <v>17</v>
      </c>
      <c r="B6" s="190"/>
      <c r="C6" s="190"/>
      <c r="D6" s="190"/>
      <c r="E6" s="190"/>
      <c r="F6" s="190"/>
      <c r="G6" s="190"/>
      <c r="H6" s="190"/>
      <c r="I6" s="190"/>
      <c r="J6" s="191"/>
      <c r="K6" s="9"/>
      <c r="L6" s="6"/>
      <c r="M6" s="14"/>
      <c r="N6" s="9"/>
      <c r="O6" s="6"/>
      <c r="P6" s="6"/>
      <c r="Q6" s="6"/>
      <c r="R6" s="6"/>
    </row>
    <row r="7" spans="1:18" ht="30" customHeight="1">
      <c r="A7" s="44" t="s">
        <v>18</v>
      </c>
      <c r="B7" s="168" t="s">
        <v>52</v>
      </c>
      <c r="C7" s="198"/>
      <c r="D7" s="198"/>
      <c r="E7" s="198"/>
      <c r="F7" s="198"/>
      <c r="G7" s="198"/>
      <c r="H7" s="198"/>
      <c r="I7" s="45" t="s">
        <v>19</v>
      </c>
      <c r="J7" s="17" t="s">
        <v>78</v>
      </c>
      <c r="K7" s="9"/>
      <c r="L7" s="6"/>
      <c r="M7" s="13"/>
      <c r="N7" s="9"/>
      <c r="O7" s="6"/>
      <c r="P7" s="6"/>
      <c r="Q7" s="6"/>
      <c r="R7" s="6"/>
    </row>
    <row r="8" spans="1:18" ht="34.35" customHeight="1" thickBot="1">
      <c r="A8" s="46" t="s">
        <v>20</v>
      </c>
      <c r="B8" s="142" t="s">
        <v>76</v>
      </c>
      <c r="C8" s="201"/>
      <c r="D8" s="201"/>
      <c r="E8" s="201"/>
      <c r="F8" s="201"/>
      <c r="G8" s="201"/>
      <c r="H8" s="202"/>
      <c r="I8" s="47" t="s">
        <v>21</v>
      </c>
      <c r="J8" s="20" t="s">
        <v>1</v>
      </c>
      <c r="K8" s="9"/>
      <c r="L8" s="6"/>
      <c r="M8" s="13"/>
      <c r="N8" s="9"/>
      <c r="O8" s="6"/>
      <c r="P8" s="6"/>
      <c r="Q8" s="6"/>
      <c r="R8" s="6"/>
    </row>
    <row r="9" spans="1:18" ht="13.5" customHeight="1">
      <c r="A9" s="196"/>
      <c r="B9" s="197"/>
      <c r="C9" s="197"/>
      <c r="D9" s="197"/>
      <c r="E9" s="197"/>
      <c r="F9" s="197"/>
      <c r="G9" s="166"/>
      <c r="H9" s="166"/>
      <c r="I9" s="166"/>
      <c r="J9" s="167"/>
      <c r="K9" s="9"/>
      <c r="L9" s="6"/>
      <c r="M9" s="14"/>
      <c r="N9" s="9"/>
      <c r="O9" s="6"/>
      <c r="P9" s="6"/>
      <c r="Q9" s="6"/>
      <c r="R9" s="6"/>
    </row>
    <row r="10" spans="1:18" ht="69.95" customHeight="1">
      <c r="A10" s="44" t="s">
        <v>22</v>
      </c>
      <c r="B10" s="110" t="s">
        <v>89</v>
      </c>
      <c r="C10" s="230"/>
      <c r="D10" s="230"/>
      <c r="E10" s="230"/>
      <c r="F10" s="230"/>
      <c r="G10" s="45" t="s">
        <v>23</v>
      </c>
      <c r="H10" s="223" t="s">
        <v>77</v>
      </c>
      <c r="I10" s="194"/>
      <c r="J10" s="195"/>
      <c r="K10" s="9"/>
      <c r="L10" s="6"/>
      <c r="M10" s="14"/>
      <c r="N10" s="9"/>
      <c r="O10" s="6"/>
      <c r="P10" s="6"/>
      <c r="Q10" s="6"/>
      <c r="R10" s="6"/>
    </row>
    <row r="11" spans="1:18" ht="69.95" customHeight="1">
      <c r="A11" s="48" t="s">
        <v>24</v>
      </c>
      <c r="B11" s="107" t="s">
        <v>50</v>
      </c>
      <c r="C11" s="159"/>
      <c r="D11" s="159"/>
      <c r="E11" s="159"/>
      <c r="F11" s="205"/>
      <c r="G11" s="49" t="s">
        <v>26</v>
      </c>
      <c r="H11" s="107" t="s">
        <v>79</v>
      </c>
      <c r="I11" s="159"/>
      <c r="J11" s="159"/>
      <c r="K11" s="6"/>
      <c r="L11" s="6"/>
      <c r="M11" s="6"/>
      <c r="N11" s="6"/>
      <c r="O11" s="6"/>
      <c r="P11" s="6"/>
      <c r="Q11" s="6"/>
      <c r="R11" s="6"/>
    </row>
    <row r="12" spans="1:18" ht="103.7" customHeight="1">
      <c r="A12" s="48" t="s">
        <v>27</v>
      </c>
      <c r="B12" s="110" t="s">
        <v>85</v>
      </c>
      <c r="C12" s="111"/>
      <c r="D12" s="111"/>
      <c r="E12" s="111"/>
      <c r="F12" s="111"/>
      <c r="G12" s="49" t="s">
        <v>28</v>
      </c>
      <c r="H12" s="107" t="s">
        <v>80</v>
      </c>
      <c r="I12" s="159"/>
      <c r="J12" s="233"/>
      <c r="K12" s="9"/>
      <c r="L12" s="6"/>
      <c r="M12" s="14"/>
      <c r="N12" s="9"/>
      <c r="O12" s="6"/>
      <c r="P12" s="6"/>
      <c r="Q12" s="6"/>
      <c r="R12" s="6"/>
    </row>
    <row r="13" spans="1:18" ht="69.95" customHeight="1">
      <c r="A13" s="48" t="s">
        <v>29</v>
      </c>
      <c r="B13" s="110" t="s">
        <v>81</v>
      </c>
      <c r="C13" s="111"/>
      <c r="D13" s="111"/>
      <c r="E13" s="111"/>
      <c r="F13" s="111"/>
      <c r="G13" s="49" t="s">
        <v>30</v>
      </c>
      <c r="H13" s="110" t="s">
        <v>51</v>
      </c>
      <c r="I13" s="111"/>
      <c r="J13" s="111"/>
      <c r="K13" s="21"/>
      <c r="L13" s="6"/>
      <c r="M13" s="22"/>
      <c r="N13" s="21"/>
      <c r="O13" s="6"/>
      <c r="P13" s="6"/>
      <c r="Q13" s="6"/>
      <c r="R13" s="6"/>
    </row>
    <row r="14" spans="1:18" ht="69.95" customHeight="1">
      <c r="A14" s="48" t="s">
        <v>31</v>
      </c>
      <c r="B14" s="107" t="s">
        <v>58</v>
      </c>
      <c r="C14" s="238"/>
      <c r="D14" s="238"/>
      <c r="E14" s="238"/>
      <c r="F14" s="239"/>
      <c r="G14" s="49" t="s">
        <v>32</v>
      </c>
      <c r="H14" s="107" t="s">
        <v>58</v>
      </c>
      <c r="I14" s="159"/>
      <c r="J14" s="159"/>
      <c r="K14" s="6"/>
      <c r="L14" s="6"/>
      <c r="M14" s="6"/>
      <c r="N14" s="6"/>
      <c r="O14" s="6"/>
      <c r="P14" s="6"/>
      <c r="Q14" s="6"/>
      <c r="R14" s="6"/>
    </row>
    <row r="15" spans="1:18" ht="23.45" customHeight="1">
      <c r="A15" s="240" t="s">
        <v>33</v>
      </c>
      <c r="B15" s="242" t="s">
        <v>74</v>
      </c>
      <c r="C15" s="243"/>
      <c r="D15" s="226" t="s">
        <v>34</v>
      </c>
      <c r="E15" s="227"/>
      <c r="F15" s="236" t="s">
        <v>82</v>
      </c>
      <c r="G15" s="224" t="s">
        <v>35</v>
      </c>
      <c r="H15" s="50" t="s">
        <v>36</v>
      </c>
      <c r="I15" s="50" t="s">
        <v>37</v>
      </c>
      <c r="J15" s="51" t="s">
        <v>38</v>
      </c>
      <c r="K15" s="9"/>
      <c r="L15" s="6"/>
      <c r="M15" s="14"/>
      <c r="N15" s="9"/>
      <c r="O15" s="6"/>
      <c r="P15" s="26"/>
      <c r="Q15" s="26"/>
      <c r="R15" s="26"/>
    </row>
    <row r="16" spans="1:18" ht="51.6" customHeight="1">
      <c r="A16" s="241"/>
      <c r="B16" s="244"/>
      <c r="C16" s="245"/>
      <c r="D16" s="227"/>
      <c r="E16" s="227"/>
      <c r="F16" s="237"/>
      <c r="G16" s="225"/>
      <c r="H16" s="27" t="s">
        <v>125</v>
      </c>
      <c r="I16" s="28" t="s">
        <v>39</v>
      </c>
      <c r="J16" s="29" t="s">
        <v>40</v>
      </c>
      <c r="K16" s="9"/>
      <c r="L16" s="6"/>
      <c r="M16" s="14"/>
      <c r="N16" s="9"/>
      <c r="O16" s="6"/>
      <c r="P16" s="26"/>
      <c r="Q16" s="26"/>
      <c r="R16" s="26"/>
    </row>
    <row r="17" spans="1:18" ht="13.5" customHeight="1">
      <c r="A17" s="217"/>
      <c r="B17" s="146"/>
      <c r="C17" s="146"/>
      <c r="D17" s="146"/>
      <c r="E17" s="146"/>
      <c r="F17" s="146"/>
      <c r="G17" s="146"/>
      <c r="H17" s="146"/>
      <c r="I17" s="146"/>
      <c r="J17" s="147"/>
      <c r="K17" s="9"/>
      <c r="L17" s="6"/>
      <c r="M17" s="14"/>
      <c r="N17" s="9"/>
      <c r="O17" s="6"/>
      <c r="P17" s="6"/>
      <c r="Q17" s="6"/>
      <c r="R17" s="6"/>
    </row>
    <row r="18" spans="1:18" ht="13.5" customHeight="1">
      <c r="A18" s="188"/>
      <c r="B18" s="135"/>
      <c r="C18" s="135"/>
      <c r="D18" s="135"/>
      <c r="E18" s="135"/>
      <c r="F18" s="135"/>
      <c r="G18" s="135"/>
      <c r="H18" s="135"/>
      <c r="I18" s="135"/>
      <c r="J18" s="136"/>
      <c r="K18" s="9"/>
      <c r="L18" s="6"/>
      <c r="M18" s="14"/>
      <c r="N18" s="9"/>
      <c r="O18" s="6"/>
      <c r="P18" s="6"/>
      <c r="Q18" s="6"/>
      <c r="R18" s="6"/>
    </row>
    <row r="19" spans="1:18" ht="24.6" customHeight="1">
      <c r="A19" s="200"/>
      <c r="B19" s="192" t="s">
        <v>4</v>
      </c>
      <c r="C19" s="113"/>
      <c r="D19" s="113"/>
      <c r="E19" s="113"/>
      <c r="F19" s="113"/>
      <c r="G19" s="113"/>
      <c r="H19" s="114"/>
      <c r="I19" s="118" t="s">
        <v>5</v>
      </c>
      <c r="J19" s="119"/>
      <c r="K19" s="2" t="s">
        <v>6</v>
      </c>
      <c r="L19" s="3" t="s">
        <v>7</v>
      </c>
      <c r="M19" s="4" t="s">
        <v>8</v>
      </c>
      <c r="N19" s="9"/>
      <c r="O19" s="6"/>
      <c r="P19" s="7" t="s">
        <v>9</v>
      </c>
      <c r="Q19" s="6"/>
      <c r="R19" s="6"/>
    </row>
    <row r="20" spans="1:18" ht="24.6" customHeight="1">
      <c r="A20" s="140"/>
      <c r="B20" s="115"/>
      <c r="C20" s="116"/>
      <c r="D20" s="116"/>
      <c r="E20" s="116"/>
      <c r="F20" s="116"/>
      <c r="G20" s="116"/>
      <c r="H20" s="117"/>
      <c r="I20" s="137" t="s">
        <v>10</v>
      </c>
      <c r="J20" s="138"/>
      <c r="K20" s="2" t="s">
        <v>11</v>
      </c>
      <c r="L20" s="8"/>
      <c r="M20" s="4" t="s">
        <v>12</v>
      </c>
      <c r="N20" s="9"/>
      <c r="O20" s="6"/>
      <c r="P20" s="7" t="s">
        <v>13</v>
      </c>
      <c r="Q20" s="6"/>
      <c r="R20" s="6"/>
    </row>
    <row r="21" spans="1:18" ht="24.6" customHeight="1">
      <c r="A21" s="141"/>
      <c r="B21" s="216" t="s">
        <v>14</v>
      </c>
      <c r="C21" s="153"/>
      <c r="D21" s="153"/>
      <c r="E21" s="153"/>
      <c r="F21" s="153"/>
      <c r="G21" s="153"/>
      <c r="H21" s="154"/>
      <c r="I21" s="151" t="s">
        <v>15</v>
      </c>
      <c r="J21" s="152"/>
      <c r="K21" s="9"/>
      <c r="L21" s="6"/>
      <c r="M21" s="4" t="s">
        <v>16</v>
      </c>
      <c r="N21" s="9"/>
      <c r="O21" s="6"/>
      <c r="P21" s="7" t="s">
        <v>1</v>
      </c>
      <c r="Q21" s="6"/>
      <c r="R21" s="6"/>
    </row>
    <row r="22" spans="1:18" ht="24.95" customHeight="1">
      <c r="A22" s="215" t="s">
        <v>41</v>
      </c>
      <c r="B22" s="178"/>
      <c r="C22" s="178"/>
      <c r="D22" s="178"/>
      <c r="E22" s="178"/>
      <c r="F22" s="178"/>
      <c r="G22" s="178"/>
      <c r="H22" s="178"/>
      <c r="I22" s="178"/>
      <c r="J22" s="179"/>
      <c r="K22" s="9"/>
      <c r="L22" s="6"/>
      <c r="M22" s="14"/>
      <c r="N22" s="9"/>
      <c r="O22" s="6"/>
      <c r="P22" s="6"/>
      <c r="Q22" s="6"/>
      <c r="R22" s="6"/>
    </row>
    <row r="23" spans="1:18" ht="42" customHeight="1">
      <c r="A23" s="52" t="s">
        <v>42</v>
      </c>
      <c r="B23" s="53" t="s">
        <v>34</v>
      </c>
      <c r="C23" s="53" t="s">
        <v>43</v>
      </c>
      <c r="D23" s="54" t="s">
        <v>44</v>
      </c>
      <c r="E23" s="231" t="s">
        <v>45</v>
      </c>
      <c r="F23" s="232"/>
      <c r="G23" s="231" t="s">
        <v>46</v>
      </c>
      <c r="H23" s="232"/>
      <c r="I23" s="86" t="s">
        <v>47</v>
      </c>
      <c r="J23" s="87" t="s">
        <v>48</v>
      </c>
      <c r="K23" s="9"/>
      <c r="L23" s="6"/>
      <c r="M23" s="14"/>
      <c r="N23" s="9"/>
      <c r="O23" s="6"/>
      <c r="P23" s="6"/>
      <c r="Q23" s="6"/>
      <c r="R23" s="6"/>
    </row>
    <row r="24" spans="1:18" ht="103.5" customHeight="1" thickBot="1">
      <c r="A24" s="78" t="s">
        <v>83</v>
      </c>
      <c r="B24" s="66">
        <v>0.9</v>
      </c>
      <c r="C24" s="96">
        <f>(5/9)*100%</f>
        <v>0.55555555555555558</v>
      </c>
      <c r="D24" s="92">
        <f>(8/8)*100%</f>
        <v>1</v>
      </c>
      <c r="E24" s="246" t="s">
        <v>105</v>
      </c>
      <c r="F24" s="246"/>
      <c r="G24" s="247" t="s">
        <v>107</v>
      </c>
      <c r="H24" s="248"/>
      <c r="I24" s="89" t="s">
        <v>87</v>
      </c>
      <c r="J24" s="89" t="s">
        <v>94</v>
      </c>
      <c r="K24" s="67"/>
      <c r="L24" s="6"/>
      <c r="M24" s="68"/>
      <c r="N24" s="67"/>
      <c r="O24" s="6"/>
      <c r="P24" s="6"/>
      <c r="Q24" s="6"/>
      <c r="R24" s="6"/>
    </row>
    <row r="25" spans="1:18" ht="108.75" customHeight="1" thickBot="1">
      <c r="A25" s="75" t="s">
        <v>84</v>
      </c>
      <c r="B25" s="73" t="s">
        <v>82</v>
      </c>
      <c r="C25" s="100">
        <f>(9/9)*90%</f>
        <v>0.9</v>
      </c>
      <c r="D25" s="93">
        <f>(9/9)*90%</f>
        <v>0.9</v>
      </c>
      <c r="E25" s="228" t="s">
        <v>115</v>
      </c>
      <c r="F25" s="229"/>
      <c r="G25" s="234" t="s">
        <v>116</v>
      </c>
      <c r="H25" s="235"/>
      <c r="I25" s="101" t="s">
        <v>87</v>
      </c>
      <c r="J25" s="88" t="s">
        <v>97</v>
      </c>
      <c r="K25" s="67"/>
      <c r="L25" s="6"/>
      <c r="M25" s="68"/>
      <c r="N25" s="67"/>
      <c r="O25" s="6"/>
      <c r="P25" s="6"/>
      <c r="Q25" s="6"/>
      <c r="R25" s="6"/>
    </row>
    <row r="26" spans="1:18" ht="12.6" customHeight="1" thickBot="1">
      <c r="A26" s="56"/>
      <c r="B26" s="56"/>
      <c r="C26" s="56"/>
      <c r="D26" s="56"/>
      <c r="E26" s="56"/>
      <c r="F26" s="56"/>
      <c r="G26" s="56"/>
      <c r="H26" s="56"/>
      <c r="I26" s="56"/>
      <c r="J26" s="56"/>
      <c r="K26" s="6"/>
      <c r="L26" s="6"/>
      <c r="M26" s="6"/>
      <c r="N26" s="6"/>
      <c r="O26" s="6"/>
      <c r="P26" s="6"/>
      <c r="Q26" s="6"/>
      <c r="R26" s="6"/>
    </row>
    <row r="27" spans="1:18" ht="24.6" customHeight="1">
      <c r="A27" s="200"/>
      <c r="B27" s="192" t="s">
        <v>4</v>
      </c>
      <c r="C27" s="113"/>
      <c r="D27" s="113"/>
      <c r="E27" s="113"/>
      <c r="F27" s="113"/>
      <c r="G27" s="113"/>
      <c r="H27" s="114"/>
      <c r="I27" s="118" t="s">
        <v>5</v>
      </c>
      <c r="J27" s="119"/>
      <c r="K27" s="2" t="s">
        <v>6</v>
      </c>
      <c r="L27" s="3" t="s">
        <v>7</v>
      </c>
      <c r="M27" s="4" t="s">
        <v>8</v>
      </c>
      <c r="N27" s="9"/>
      <c r="O27" s="6"/>
      <c r="P27" s="7" t="s">
        <v>9</v>
      </c>
      <c r="Q27" s="6"/>
      <c r="R27" s="6"/>
    </row>
    <row r="28" spans="1:18" ht="24.6" customHeight="1">
      <c r="A28" s="140"/>
      <c r="B28" s="115"/>
      <c r="C28" s="116"/>
      <c r="D28" s="116"/>
      <c r="E28" s="116"/>
      <c r="F28" s="116"/>
      <c r="G28" s="116"/>
      <c r="H28" s="117"/>
      <c r="I28" s="137" t="s">
        <v>10</v>
      </c>
      <c r="J28" s="138"/>
      <c r="K28" s="2" t="s">
        <v>11</v>
      </c>
      <c r="L28" s="8"/>
      <c r="M28" s="4" t="s">
        <v>12</v>
      </c>
      <c r="N28" s="9"/>
      <c r="O28" s="6"/>
      <c r="P28" s="7" t="s">
        <v>13</v>
      </c>
      <c r="Q28" s="6"/>
      <c r="R28" s="6"/>
    </row>
    <row r="29" spans="1:18" ht="24.6" customHeight="1">
      <c r="A29" s="141"/>
      <c r="B29" s="216" t="s">
        <v>14</v>
      </c>
      <c r="C29" s="153"/>
      <c r="D29" s="153"/>
      <c r="E29" s="153"/>
      <c r="F29" s="153"/>
      <c r="G29" s="153"/>
      <c r="H29" s="154"/>
      <c r="I29" s="151" t="s">
        <v>15</v>
      </c>
      <c r="J29" s="152"/>
      <c r="K29" s="9"/>
      <c r="L29" s="6"/>
      <c r="M29" s="4" t="s">
        <v>16</v>
      </c>
      <c r="N29" s="9"/>
      <c r="O29" s="6"/>
      <c r="P29" s="7" t="s">
        <v>1</v>
      </c>
      <c r="Q29" s="6"/>
      <c r="R29" s="6"/>
    </row>
    <row r="30" spans="1:18" ht="24.95" customHeight="1">
      <c r="A30" s="215" t="s">
        <v>49</v>
      </c>
      <c r="B30" s="178"/>
      <c r="C30" s="178"/>
      <c r="D30" s="178"/>
      <c r="E30" s="178"/>
      <c r="F30" s="178"/>
      <c r="G30" s="178"/>
      <c r="H30" s="178"/>
      <c r="I30" s="178"/>
      <c r="J30" s="179"/>
      <c r="K30" s="9"/>
      <c r="L30" s="6"/>
      <c r="M30" s="14"/>
      <c r="N30" s="9"/>
      <c r="O30" s="6"/>
      <c r="P30" s="6"/>
      <c r="Q30" s="6"/>
      <c r="R30" s="6"/>
    </row>
    <row r="31" spans="1:18" ht="24.95" customHeight="1">
      <c r="A31" s="57"/>
      <c r="B31" s="58"/>
      <c r="C31" s="58"/>
      <c r="D31" s="58"/>
      <c r="E31" s="58"/>
      <c r="F31" s="58"/>
      <c r="G31" s="58"/>
      <c r="H31" s="58"/>
      <c r="I31" s="58"/>
      <c r="J31" s="59"/>
      <c r="K31" s="9"/>
      <c r="L31" s="6"/>
      <c r="M31" s="14"/>
      <c r="N31" s="9"/>
      <c r="O31" s="6"/>
      <c r="P31" s="6"/>
      <c r="Q31" s="6"/>
      <c r="R31" s="6"/>
    </row>
    <row r="32" spans="1:18" ht="24.95" customHeight="1">
      <c r="A32" s="9"/>
      <c r="B32" s="6"/>
      <c r="C32" s="6"/>
      <c r="D32" s="6"/>
      <c r="E32" s="6"/>
      <c r="F32" s="6"/>
      <c r="G32" s="6"/>
      <c r="H32" s="6"/>
      <c r="I32" s="6"/>
      <c r="J32" s="14"/>
      <c r="K32" s="9"/>
      <c r="L32" s="6"/>
      <c r="M32" s="14"/>
      <c r="N32" s="9"/>
      <c r="O32" s="6"/>
      <c r="P32" s="6"/>
      <c r="Q32" s="6"/>
      <c r="R32" s="6"/>
    </row>
    <row r="33" spans="1:18" ht="24.95" customHeight="1">
      <c r="A33" s="9"/>
      <c r="B33" s="6"/>
      <c r="C33" s="6"/>
      <c r="D33" s="6"/>
      <c r="E33" s="6"/>
      <c r="F33" s="6"/>
      <c r="G33" s="6"/>
      <c r="H33" s="6"/>
      <c r="I33" s="6"/>
      <c r="J33" s="14"/>
      <c r="K33" s="9"/>
      <c r="L33" s="6"/>
      <c r="M33" s="14"/>
      <c r="N33" s="9"/>
      <c r="O33" s="6"/>
      <c r="P33" s="6"/>
      <c r="Q33" s="6"/>
      <c r="R33" s="6"/>
    </row>
    <row r="34" spans="1:18" ht="24.95" customHeight="1">
      <c r="A34" s="9"/>
      <c r="B34" s="6"/>
      <c r="C34" s="6"/>
      <c r="D34" s="6"/>
      <c r="E34" s="6"/>
      <c r="F34" s="6"/>
      <c r="G34" s="6"/>
      <c r="H34" s="6"/>
      <c r="I34" s="6"/>
      <c r="J34" s="14"/>
      <c r="K34" s="9"/>
      <c r="L34" s="6"/>
      <c r="M34" s="14"/>
      <c r="N34" s="9"/>
      <c r="O34" s="6"/>
      <c r="P34" s="6"/>
      <c r="Q34" s="6"/>
      <c r="R34" s="6"/>
    </row>
    <row r="35" spans="1:18" ht="24.95" customHeight="1">
      <c r="A35" s="9"/>
      <c r="B35" s="6"/>
      <c r="C35" s="6"/>
      <c r="D35" s="6"/>
      <c r="E35" s="6"/>
      <c r="F35" s="6"/>
      <c r="G35" s="6"/>
      <c r="H35" s="6"/>
      <c r="I35" s="6"/>
      <c r="J35" s="14"/>
      <c r="K35" s="9"/>
      <c r="L35" s="6"/>
      <c r="M35" s="14"/>
      <c r="N35" s="9"/>
      <c r="O35" s="6"/>
      <c r="P35" s="6"/>
      <c r="Q35" s="6"/>
      <c r="R35" s="6"/>
    </row>
    <row r="36" spans="1:18" ht="24.95" customHeight="1">
      <c r="A36" s="9"/>
      <c r="B36" s="6"/>
      <c r="C36" s="6"/>
      <c r="D36" s="6"/>
      <c r="E36" s="6"/>
      <c r="F36" s="6"/>
      <c r="G36" s="6"/>
      <c r="H36" s="6"/>
      <c r="I36" s="6"/>
      <c r="J36" s="14"/>
      <c r="K36" s="9"/>
      <c r="L36" s="6"/>
      <c r="M36" s="14"/>
      <c r="N36" s="9"/>
      <c r="O36" s="6"/>
      <c r="P36" s="6"/>
      <c r="Q36" s="6"/>
      <c r="R36" s="6"/>
    </row>
    <row r="37" spans="1:18" ht="24.95" customHeight="1">
      <c r="A37" s="9"/>
      <c r="B37" s="6"/>
      <c r="C37" s="6"/>
      <c r="D37" s="6"/>
      <c r="E37" s="6"/>
      <c r="F37" s="6"/>
      <c r="G37" s="6"/>
      <c r="H37" s="6"/>
      <c r="I37" s="6"/>
      <c r="J37" s="14"/>
      <c r="K37" s="9"/>
      <c r="L37" s="6"/>
      <c r="M37" s="14"/>
      <c r="N37" s="9"/>
      <c r="O37" s="6"/>
      <c r="P37" s="6"/>
      <c r="Q37" s="6"/>
      <c r="R37" s="6"/>
    </row>
    <row r="38" spans="1:18" ht="24.95" customHeight="1">
      <c r="A38" s="9"/>
      <c r="B38" s="6"/>
      <c r="C38" s="6"/>
      <c r="D38" s="6"/>
      <c r="E38" s="6"/>
      <c r="F38" s="6"/>
      <c r="G38" s="6"/>
      <c r="H38" s="6"/>
      <c r="I38" s="6"/>
      <c r="J38" s="14"/>
      <c r="K38" s="9"/>
      <c r="L38" s="6"/>
      <c r="M38" s="14"/>
      <c r="N38" s="9"/>
      <c r="O38" s="6"/>
      <c r="P38" s="6"/>
      <c r="Q38" s="6"/>
      <c r="R38" s="6"/>
    </row>
    <row r="39" spans="1:18" ht="24.95" customHeight="1">
      <c r="A39" s="9"/>
      <c r="B39" s="6"/>
      <c r="C39" s="6"/>
      <c r="D39" s="6"/>
      <c r="E39" s="6"/>
      <c r="F39" s="6"/>
      <c r="G39" s="6"/>
      <c r="H39" s="6"/>
      <c r="I39" s="6"/>
      <c r="J39" s="14"/>
      <c r="K39" s="9"/>
      <c r="L39" s="6"/>
      <c r="M39" s="14"/>
      <c r="N39" s="9"/>
      <c r="O39" s="6"/>
      <c r="P39" s="6"/>
      <c r="Q39" s="6"/>
      <c r="R39" s="6"/>
    </row>
    <row r="40" spans="1:18" ht="12.6" customHeight="1">
      <c r="A40" s="9"/>
      <c r="B40" s="6"/>
      <c r="C40" s="6"/>
      <c r="D40" s="6"/>
      <c r="E40" s="6"/>
      <c r="F40" s="6"/>
      <c r="G40" s="6"/>
      <c r="H40" s="6"/>
      <c r="I40" s="6"/>
      <c r="J40" s="14"/>
      <c r="K40" s="9"/>
      <c r="L40" s="6"/>
      <c r="M40" s="14"/>
      <c r="N40" s="9"/>
      <c r="O40" s="6"/>
      <c r="P40" s="6"/>
      <c r="Q40" s="6"/>
      <c r="R40" s="6"/>
    </row>
    <row r="41" spans="1:18" ht="12.6" customHeight="1">
      <c r="A41" s="9"/>
      <c r="B41" s="6"/>
      <c r="C41" s="6"/>
      <c r="D41" s="6"/>
      <c r="E41" s="6"/>
      <c r="F41" s="6"/>
      <c r="G41" s="6"/>
      <c r="H41" s="6"/>
      <c r="I41" s="6"/>
      <c r="J41" s="14"/>
      <c r="K41" s="9"/>
      <c r="L41" s="6"/>
      <c r="M41" s="14"/>
      <c r="N41" s="9"/>
      <c r="O41" s="6"/>
      <c r="P41" s="6"/>
      <c r="Q41" s="6"/>
      <c r="R41" s="6"/>
    </row>
    <row r="42" spans="1:18" ht="12.6" customHeight="1">
      <c r="A42" s="9"/>
      <c r="B42" s="6"/>
      <c r="C42" s="6"/>
      <c r="D42" s="6"/>
      <c r="E42" s="6"/>
      <c r="F42" s="6"/>
      <c r="G42" s="6"/>
      <c r="H42" s="6"/>
      <c r="I42" s="6"/>
      <c r="J42" s="14"/>
      <c r="K42" s="9"/>
      <c r="L42" s="6"/>
      <c r="M42" s="14"/>
      <c r="N42" s="9"/>
      <c r="O42" s="6"/>
      <c r="P42" s="6"/>
      <c r="Q42" s="6"/>
      <c r="R42" s="6"/>
    </row>
    <row r="43" spans="1:18" ht="12.6" customHeight="1">
      <c r="A43" s="9"/>
      <c r="B43" s="6"/>
      <c r="C43" s="6"/>
      <c r="D43" s="6"/>
      <c r="E43" s="6"/>
      <c r="F43" s="6"/>
      <c r="G43" s="6"/>
      <c r="H43" s="6"/>
      <c r="I43" s="6"/>
      <c r="J43" s="14"/>
      <c r="K43" s="9"/>
      <c r="L43" s="6"/>
      <c r="M43" s="14"/>
      <c r="N43" s="9"/>
      <c r="O43" s="6"/>
      <c r="P43" s="6"/>
      <c r="Q43" s="6"/>
      <c r="R43" s="6"/>
    </row>
    <row r="44" spans="1:18" ht="12.6" customHeight="1">
      <c r="A44" s="9"/>
      <c r="B44" s="6"/>
      <c r="C44" s="6"/>
      <c r="D44" s="6"/>
      <c r="E44" s="6"/>
      <c r="F44" s="6"/>
      <c r="G44" s="6"/>
      <c r="H44" s="6"/>
      <c r="I44" s="6"/>
      <c r="J44" s="14"/>
      <c r="K44" s="9"/>
      <c r="L44" s="6"/>
      <c r="M44" s="14"/>
      <c r="N44" s="9"/>
      <c r="O44" s="6"/>
      <c r="P44" s="6"/>
      <c r="Q44" s="6"/>
      <c r="R44" s="6"/>
    </row>
    <row r="45" spans="1:18" ht="12.6" customHeight="1">
      <c r="A45" s="9"/>
      <c r="B45" s="6"/>
      <c r="C45" s="6"/>
      <c r="D45" s="6"/>
      <c r="E45" s="6"/>
      <c r="F45" s="6"/>
      <c r="G45" s="6"/>
      <c r="H45" s="6"/>
      <c r="I45" s="6"/>
      <c r="J45" s="14"/>
      <c r="K45" s="9"/>
      <c r="L45" s="6"/>
      <c r="M45" s="14"/>
      <c r="N45" s="9"/>
      <c r="O45" s="6"/>
      <c r="P45" s="6"/>
      <c r="Q45" s="6"/>
      <c r="R45" s="6"/>
    </row>
    <row r="46" spans="1:18" ht="12.95" customHeight="1" thickBot="1">
      <c r="A46" s="60"/>
      <c r="B46" s="61"/>
      <c r="C46" s="61"/>
      <c r="D46" s="61"/>
      <c r="E46" s="61"/>
      <c r="F46" s="61"/>
      <c r="G46" s="61"/>
      <c r="H46" s="61"/>
      <c r="I46" s="61"/>
      <c r="J46" s="62"/>
      <c r="K46" s="9"/>
      <c r="L46" s="6"/>
      <c r="M46" s="14"/>
      <c r="N46" s="9"/>
      <c r="O46" s="6"/>
      <c r="P46" s="6"/>
      <c r="Q46" s="6"/>
      <c r="R46" s="6"/>
    </row>
  </sheetData>
  <mergeCells count="48">
    <mergeCell ref="G25:H25"/>
    <mergeCell ref="B21:H21"/>
    <mergeCell ref="F15:F16"/>
    <mergeCell ref="H13:J13"/>
    <mergeCell ref="A17:J17"/>
    <mergeCell ref="B13:F13"/>
    <mergeCell ref="A19:A21"/>
    <mergeCell ref="A18:J18"/>
    <mergeCell ref="B14:F14"/>
    <mergeCell ref="I19:J19"/>
    <mergeCell ref="B19:H20"/>
    <mergeCell ref="A15:A16"/>
    <mergeCell ref="B15:C16"/>
    <mergeCell ref="H14:J14"/>
    <mergeCell ref="E24:F24"/>
    <mergeCell ref="G24:H24"/>
    <mergeCell ref="A30:J30"/>
    <mergeCell ref="E25:F25"/>
    <mergeCell ref="B27:H28"/>
    <mergeCell ref="B10:F10"/>
    <mergeCell ref="I29:J29"/>
    <mergeCell ref="I28:J28"/>
    <mergeCell ref="I27:J27"/>
    <mergeCell ref="A27:A29"/>
    <mergeCell ref="B29:H29"/>
    <mergeCell ref="I20:J20"/>
    <mergeCell ref="G23:H23"/>
    <mergeCell ref="A22:J22"/>
    <mergeCell ref="H11:J11"/>
    <mergeCell ref="H12:J12"/>
    <mergeCell ref="B12:F12"/>
    <mergeCell ref="E23:F23"/>
    <mergeCell ref="A1:J1"/>
    <mergeCell ref="I21:J21"/>
    <mergeCell ref="A6:J6"/>
    <mergeCell ref="B2:H3"/>
    <mergeCell ref="H10:J10"/>
    <mergeCell ref="A9:J9"/>
    <mergeCell ref="I2:J2"/>
    <mergeCell ref="B7:H7"/>
    <mergeCell ref="I4:J4"/>
    <mergeCell ref="B4:H4"/>
    <mergeCell ref="A2:A4"/>
    <mergeCell ref="I3:J3"/>
    <mergeCell ref="B11:F11"/>
    <mergeCell ref="B8:H8"/>
    <mergeCell ref="G15:G16"/>
    <mergeCell ref="D15:E16"/>
  </mergeCells>
  <pageMargins left="0.39370100000000002" right="0.39370100000000002" top="0.39370100000000002" bottom="0.39370100000000002" header="0.31496099999999999" footer="0.31496099999999999"/>
  <pageSetup scale="75" orientation="landscape"/>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 1</vt:lpstr>
      <vt:lpstr>Indicador 2</vt:lpstr>
      <vt:lpstr>Indicador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LAMPREA ARROYO</dc:creator>
  <cp:lastModifiedBy>Lucia</cp:lastModifiedBy>
  <dcterms:created xsi:type="dcterms:W3CDTF">2022-01-19T21:25:59Z</dcterms:created>
  <dcterms:modified xsi:type="dcterms:W3CDTF">2026-03-24T02:58:46Z</dcterms:modified>
</cp:coreProperties>
</file>